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270" windowWidth="19695" windowHeight="7875"/>
  </bookViews>
  <sheets>
    <sheet name="2021 год" sheetId="1" r:id="rId1"/>
  </sheets>
  <definedNames>
    <definedName name="_GoBack" localSheetId="0">'2021 год'!#REF!</definedName>
    <definedName name="_xlnm.Print_Titles" localSheetId="0">'2021 год'!$5:$6</definedName>
  </definedNames>
  <calcPr calcId="144525"/>
</workbook>
</file>

<file path=xl/calcChain.xml><?xml version="1.0" encoding="utf-8"?>
<calcChain xmlns="http://schemas.openxmlformats.org/spreadsheetml/2006/main">
  <c r="J59" i="1" l="1"/>
  <c r="I59" i="1"/>
  <c r="H59" i="1"/>
  <c r="J58" i="1"/>
  <c r="I58" i="1"/>
  <c r="H58" i="1"/>
  <c r="J57" i="1"/>
  <c r="I57" i="1"/>
  <c r="H57" i="1"/>
  <c r="J56" i="1"/>
  <c r="I56" i="1"/>
  <c r="H56" i="1"/>
  <c r="J55" i="1"/>
  <c r="I55" i="1"/>
  <c r="H55" i="1"/>
  <c r="J54" i="1"/>
  <c r="I54" i="1"/>
  <c r="H54" i="1"/>
  <c r="J53" i="1"/>
  <c r="I53" i="1"/>
  <c r="H53" i="1"/>
  <c r="J52" i="1"/>
  <c r="I52" i="1"/>
  <c r="H52" i="1"/>
  <c r="J51" i="1"/>
  <c r="I51" i="1"/>
  <c r="H51" i="1"/>
  <c r="J50" i="1"/>
  <c r="I50" i="1"/>
  <c r="H50" i="1"/>
  <c r="J49" i="1"/>
  <c r="I49" i="1"/>
  <c r="H49" i="1"/>
  <c r="J48" i="1"/>
  <c r="I48" i="1"/>
  <c r="H48" i="1"/>
  <c r="J47" i="1"/>
  <c r="I47" i="1"/>
  <c r="H47" i="1"/>
  <c r="J46" i="1"/>
  <c r="I46" i="1"/>
  <c r="H46" i="1"/>
  <c r="J45" i="1"/>
  <c r="I45" i="1"/>
  <c r="H45" i="1"/>
  <c r="J44" i="1"/>
  <c r="I44" i="1"/>
  <c r="H44" i="1"/>
  <c r="J43" i="1"/>
  <c r="I43" i="1"/>
  <c r="H43" i="1"/>
  <c r="J42" i="1"/>
  <c r="I42" i="1"/>
  <c r="H42" i="1"/>
  <c r="J41" i="1"/>
  <c r="I41" i="1"/>
  <c r="H41" i="1"/>
  <c r="J40" i="1"/>
  <c r="I40" i="1"/>
  <c r="H40" i="1"/>
  <c r="J39" i="1"/>
  <c r="I39" i="1"/>
  <c r="H39" i="1"/>
  <c r="J38" i="1"/>
  <c r="I38" i="1"/>
  <c r="H38" i="1"/>
  <c r="J37" i="1"/>
  <c r="I37" i="1"/>
  <c r="H37" i="1"/>
  <c r="J36" i="1"/>
  <c r="I36" i="1"/>
  <c r="H36" i="1"/>
  <c r="J35" i="1"/>
  <c r="I35" i="1"/>
  <c r="H35" i="1"/>
  <c r="J34" i="1"/>
  <c r="I34" i="1"/>
  <c r="H34" i="1"/>
  <c r="J33" i="1"/>
  <c r="I33" i="1"/>
  <c r="H33" i="1"/>
  <c r="J32" i="1"/>
  <c r="I32" i="1"/>
  <c r="H32" i="1"/>
  <c r="J31" i="1"/>
  <c r="I31" i="1"/>
  <c r="H31" i="1"/>
  <c r="J30" i="1"/>
  <c r="I30" i="1"/>
  <c r="H30" i="1"/>
  <c r="J27" i="1"/>
  <c r="I27" i="1"/>
  <c r="H27" i="1"/>
  <c r="J26" i="1"/>
  <c r="I26" i="1"/>
  <c r="H26" i="1"/>
  <c r="J20" i="1"/>
  <c r="I20" i="1"/>
  <c r="H20" i="1"/>
  <c r="J19" i="1"/>
  <c r="I19" i="1"/>
  <c r="H19" i="1"/>
  <c r="J18" i="1"/>
  <c r="I18" i="1"/>
  <c r="H18" i="1"/>
  <c r="J17" i="1"/>
  <c r="I17" i="1"/>
  <c r="H17" i="1"/>
  <c r="J16" i="1"/>
  <c r="I16" i="1"/>
  <c r="H16" i="1"/>
  <c r="J15" i="1"/>
  <c r="I15" i="1"/>
  <c r="H15" i="1"/>
  <c r="J14" i="1"/>
  <c r="I14" i="1"/>
  <c r="H14" i="1"/>
  <c r="J13" i="1"/>
  <c r="I13" i="1"/>
  <c r="H13" i="1"/>
  <c r="J12" i="1"/>
  <c r="I12" i="1"/>
  <c r="H12" i="1"/>
  <c r="J11" i="1"/>
  <c r="I11" i="1"/>
  <c r="H11" i="1"/>
  <c r="J10" i="1"/>
  <c r="I10" i="1"/>
  <c r="H10" i="1"/>
  <c r="J9" i="1"/>
  <c r="I9" i="1"/>
  <c r="H9" i="1"/>
  <c r="J8" i="1"/>
  <c r="I8" i="1"/>
  <c r="H8" i="1"/>
  <c r="J7" i="1"/>
  <c r="I7" i="1"/>
  <c r="H7" i="1"/>
</calcChain>
</file>

<file path=xl/sharedStrings.xml><?xml version="1.0" encoding="utf-8"?>
<sst xmlns="http://schemas.openxmlformats.org/spreadsheetml/2006/main" count="208" uniqueCount="122">
  <si>
    <t xml:space="preserve">Analysis of the main technical and economic indicators according </t>
  </si>
  <si>
    <t>№№</t>
  </si>
  <si>
    <t>Наименование</t>
  </si>
  <si>
    <t>Item</t>
  </si>
  <si>
    <t>Measure.</t>
  </si>
  <si>
    <t xml:space="preserve">Growth rate % </t>
  </si>
  <si>
    <t>Difference (+;-)</t>
  </si>
  <si>
    <t>Unit</t>
  </si>
  <si>
    <t>Business plan</t>
  </si>
  <si>
    <t>Fact</t>
  </si>
  <si>
    <t>Объем продукции (работ, услуг) в оптовых ценах предприятий без НДС и акциза: в сопостовимых ценах</t>
  </si>
  <si>
    <t>The volume of products (works, services) in the wholesale prices of enterprises without VAT and excise: at comparable prices</t>
  </si>
  <si>
    <t>в соответствующих ценах соответствующего года</t>
  </si>
  <si>
    <t>In relevant prices of the corresponding year</t>
  </si>
  <si>
    <t>Производство промышленной продукции в натуральном выражении:</t>
  </si>
  <si>
    <t>Production of industrial products in physical terms:</t>
  </si>
  <si>
    <t>Спирт пищевой</t>
  </si>
  <si>
    <t>Potable alcohol</t>
  </si>
  <si>
    <t>Th.dal</t>
  </si>
  <si>
    <t>Спирт технический</t>
  </si>
  <si>
    <t>Technical alcohol</t>
  </si>
  <si>
    <t>Пар технологический</t>
  </si>
  <si>
    <t>Technological steam</t>
  </si>
  <si>
    <t>th.Gcal</t>
  </si>
  <si>
    <t>Газы бражения</t>
  </si>
  <si>
    <t>Gasesoffermentation</t>
  </si>
  <si>
    <t>th.tons</t>
  </si>
  <si>
    <t>Барда жидкая</t>
  </si>
  <si>
    <t>Liquid bard</t>
  </si>
  <si>
    <t>Th.tons</t>
  </si>
  <si>
    <t>Blank parts for industrial processing:</t>
  </si>
  <si>
    <t>Пщеница</t>
  </si>
  <si>
    <t>Wheat</t>
  </si>
  <si>
    <t>tons</t>
  </si>
  <si>
    <t>Производственные мощности по производству - всего</t>
  </si>
  <si>
    <t>Production capacity for production - total</t>
  </si>
  <si>
    <t>th.dal</t>
  </si>
  <si>
    <t>%</t>
  </si>
  <si>
    <t>Capital investments - Total:</t>
  </si>
  <si>
    <t>В т.ч. за счет собственных средств</t>
  </si>
  <si>
    <t>IncludingFromownfunds</t>
  </si>
  <si>
    <t>За счет иностранных инвестиций</t>
  </si>
  <si>
    <t>At the expense of foreign investments</t>
  </si>
  <si>
    <t>Численность - всего:</t>
  </si>
  <si>
    <t>Quantity - total:</t>
  </si>
  <si>
    <t>Persons</t>
  </si>
  <si>
    <t>в т.ч. основной деятельности</t>
  </si>
  <si>
    <t>Including main actrivity</t>
  </si>
  <si>
    <t xml:space="preserve">Из них: рабочие </t>
  </si>
  <si>
    <t>Out of them: workers</t>
  </si>
  <si>
    <t>служащие</t>
  </si>
  <si>
    <t>employees</t>
  </si>
  <si>
    <t>Фонд заработной платы работников (включая совместителей)</t>
  </si>
  <si>
    <t>The wage fund of employees (including part-time employees)</t>
  </si>
  <si>
    <t>Производительность труда</t>
  </si>
  <si>
    <t>Productivityoflabor</t>
  </si>
  <si>
    <t>Среднемесячная заработная плата на одного работающего</t>
  </si>
  <si>
    <t>Average monthly salary per employee</t>
  </si>
  <si>
    <t>Выручка от реализации продукции</t>
  </si>
  <si>
    <t>Proceeds from the sale of products</t>
  </si>
  <si>
    <t>Акциз</t>
  </si>
  <si>
    <t>Excisetax</t>
  </si>
  <si>
    <t>Налог на добавленную стоимость</t>
  </si>
  <si>
    <t>VAT</t>
  </si>
  <si>
    <t>Чистая выручка от реализации</t>
  </si>
  <si>
    <t>Netsalesrevenue</t>
  </si>
  <si>
    <t>Производственная себестоимость реализованной продукции, товаров, работ, услуг</t>
  </si>
  <si>
    <t>The production cost of sold goods, products, works, services</t>
  </si>
  <si>
    <t>Валовой финансовый результат от реализации</t>
  </si>
  <si>
    <t>Gross financial result from the sale</t>
  </si>
  <si>
    <t>Расходы на реализацию</t>
  </si>
  <si>
    <t>Sales cost</t>
  </si>
  <si>
    <t>Административные расходы</t>
  </si>
  <si>
    <t>Administrative costs</t>
  </si>
  <si>
    <t xml:space="preserve">Прочие операционные расходы </t>
  </si>
  <si>
    <t>Otheroperationalcosts</t>
  </si>
  <si>
    <t>Other profit from the main activity</t>
  </si>
  <si>
    <t>Финансовый результат (прибыль или убыток) от основной производственной деятельности</t>
  </si>
  <si>
    <t>Financial result (profit or loss) from the main production activity</t>
  </si>
  <si>
    <t>Доходы от долгосрочной аренды</t>
  </si>
  <si>
    <t>Income from financial activities, in the form of interest</t>
  </si>
  <si>
    <t xml:space="preserve">Расходы по финансовой деятельности, в виде процентов </t>
  </si>
  <si>
    <t>Expenditures on financial activities, in the form of interest</t>
  </si>
  <si>
    <t>Incomefromfinancialactivities</t>
  </si>
  <si>
    <t>Прочие прибыль и убыток</t>
  </si>
  <si>
    <t>Otherprofitandloss</t>
  </si>
  <si>
    <t>Финансовый результат (прибыль или убыток) от общехозяйственной деятельности</t>
  </si>
  <si>
    <t>Financial result (profit or loss) from general economic activities</t>
  </si>
  <si>
    <t>IncomeTax</t>
  </si>
  <si>
    <t>Чистая прибыль</t>
  </si>
  <si>
    <t>Netprofit</t>
  </si>
  <si>
    <t>Incoms from long-term lease</t>
  </si>
  <si>
    <t>The Expenses of the period. Whole</t>
  </si>
  <si>
    <t xml:space="preserve"> %, execution
</t>
  </si>
  <si>
    <t>-</t>
  </si>
  <si>
    <t>Потребительские товары (включая стоимость винноводочных изделий) без НДС</t>
  </si>
  <si>
    <t>Заготовка на промпереработку:</t>
  </si>
  <si>
    <t>Поставка  продукции на экспорт - всего                                                                                                  в т.ч. в натуральном выражении</t>
  </si>
  <si>
    <t xml:space="preserve">Из общего объема экспортной поставки-централизованный экспорт.                                               В т.ч. натуральным выражении      </t>
  </si>
  <si>
    <t>Продажа Центральному банку валюты</t>
  </si>
  <si>
    <t>Капитальные вложения-всего:</t>
  </si>
  <si>
    <t>Ввод в действие производственных мощностей</t>
  </si>
  <si>
    <t>не основная деятельность</t>
  </si>
  <si>
    <t>Расходы периода. Всего</t>
  </si>
  <si>
    <t>Прочие доходы от основной деятельности</t>
  </si>
  <si>
    <t>Доходы от валютных курсовых разниц</t>
  </si>
  <si>
    <t>Убытки от валютных курсовых разниц</t>
  </si>
  <si>
    <t xml:space="preserve">Общий финансовый результат (прибыль или убыток) до уплаты налога на прибыль </t>
  </si>
  <si>
    <t xml:space="preserve">Налог на прибыль </t>
  </si>
  <si>
    <t>Supply of products for export - total: incl. in kind</t>
  </si>
  <si>
    <t xml:space="preserve">Of the total export supply, centralized export. Including in kind
</t>
  </si>
  <si>
    <t>Selling currency to the Central Bank</t>
  </si>
  <si>
    <t xml:space="preserve">Commissioning of production facilities
</t>
  </si>
  <si>
    <t>not main activity</t>
  </si>
  <si>
    <t xml:space="preserve">Foreign exchange gains
</t>
  </si>
  <si>
    <t>mln. UZS</t>
  </si>
  <si>
    <t>ConUZSer goods (including the cost of alcohol products) at selling prices</t>
  </si>
  <si>
    <t>thous.UZSs</t>
  </si>
  <si>
    <t>Person</t>
  </si>
  <si>
    <t>Fact 2021 12 months</t>
  </si>
  <si>
    <t xml:space="preserve">for 12 months of 2021
</t>
  </si>
  <si>
    <t>According to the business plan of JSC "Biokimyo" for the 12  months of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</si>
</sst>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р_._-;\-* #,##0.00_р_._-;_-* &quot;-&quot;??_р_._-;_-@_-"/>
    <numFmt numFmtId="165" formatCode="_-* #,##0_р_._-;\-* #,##0_р_._-;_-* &quot;-&quot;??_р_._-;_-@_-"/>
    <numFmt numFmtId="166" formatCode="_-* #,##0.0_р_._-;\-* #,##0.0_р_._-;_-* &quot;-&quot;??_р_._-;_-@_-"/>
    <numFmt numFmtId="167" formatCode="#,##0.0"/>
    <numFmt numFmtId="168" formatCode="#,##0\ _₽;[Red]#,##0\ _₽"/>
  </numFmts>
  <fonts count="10" x14ac:knownFonts="1">
    <font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</fills>
  <borders count="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164" fontId="6" fillId="0" borderId="0" applyFont="0" applyFill="0" applyBorder="0" applyAlignment="0" applyProtection="0"/>
  </cellStyleXfs>
  <cellXfs count="48">
    <xf numFmtId="0" fontId="0" fillId="0" borderId="0" xfId="0"/>
    <xf numFmtId="0" fontId="2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2" fillId="0" borderId="0" xfId="0" applyFont="1" applyBorder="1"/>
    <xf numFmtId="0" fontId="2" fillId="0" borderId="0" xfId="0" applyFont="1" applyAlignment="1">
      <alignment horizontal="center" vertical="center"/>
    </xf>
    <xf numFmtId="167" fontId="7" fillId="2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vertical="top" wrapText="1"/>
    </xf>
    <xf numFmtId="0" fontId="4" fillId="3" borderId="1" xfId="0" applyFont="1" applyFill="1" applyBorder="1" applyAlignment="1">
      <alignment vertical="top" wrapText="1"/>
    </xf>
    <xf numFmtId="0" fontId="3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5" fillId="3" borderId="1" xfId="0" applyFont="1" applyFill="1" applyBorder="1" applyAlignment="1">
      <alignment horizontal="center" vertical="center" wrapText="1"/>
    </xf>
    <xf numFmtId="165" fontId="4" fillId="3" borderId="1" xfId="1" applyNumberFormat="1" applyFont="1" applyFill="1" applyBorder="1" applyAlignment="1">
      <alignment horizontal="center" vertical="center" wrapText="1"/>
    </xf>
    <xf numFmtId="166" fontId="4" fillId="3" borderId="1" xfId="1" applyNumberFormat="1" applyFont="1" applyFill="1" applyBorder="1" applyAlignment="1">
      <alignment horizontal="center" vertical="center" wrapText="1"/>
    </xf>
    <xf numFmtId="167" fontId="2" fillId="0" borderId="0" xfId="0" applyNumberFormat="1" applyFont="1"/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center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vertical="top"/>
    </xf>
    <xf numFmtId="0" fontId="8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top" wrapText="1"/>
    </xf>
    <xf numFmtId="0" fontId="5" fillId="3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67" fontId="7" fillId="3" borderId="1" xfId="0" applyNumberFormat="1" applyFont="1" applyFill="1" applyBorder="1" applyAlignment="1">
      <alignment horizontal="center" vertical="center"/>
    </xf>
    <xf numFmtId="3" fontId="7" fillId="2" borderId="1" xfId="0" applyNumberFormat="1" applyFont="1" applyFill="1" applyBorder="1" applyAlignment="1">
      <alignment horizontal="center" vertical="center"/>
    </xf>
    <xf numFmtId="3" fontId="7" fillId="3" borderId="1" xfId="0" applyNumberFormat="1" applyFont="1" applyFill="1" applyBorder="1" applyAlignment="1">
      <alignment horizontal="center" vertical="center"/>
    </xf>
    <xf numFmtId="168" fontId="7" fillId="2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top" wrapText="1"/>
    </xf>
    <xf numFmtId="165" fontId="4" fillId="3" borderId="2" xfId="1" applyNumberFormat="1" applyFont="1" applyFill="1" applyBorder="1" applyAlignment="1">
      <alignment horizontal="center" vertical="center" wrapText="1"/>
    </xf>
    <xf numFmtId="165" fontId="4" fillId="3" borderId="3" xfId="1" applyNumberFormat="1" applyFont="1" applyFill="1" applyBorder="1" applyAlignment="1">
      <alignment horizontal="center" vertical="center"/>
    </xf>
    <xf numFmtId="166" fontId="4" fillId="3" borderId="1" xfId="1" applyNumberFormat="1" applyFont="1" applyFill="1" applyBorder="1" applyAlignment="1">
      <alignment horizontal="center" vertical="center" wrapText="1"/>
    </xf>
    <xf numFmtId="167" fontId="4" fillId="3" borderId="1" xfId="1" applyNumberFormat="1" applyFont="1" applyFill="1" applyBorder="1" applyAlignment="1">
      <alignment horizontal="center" vertical="center" wrapText="1"/>
    </xf>
    <xf numFmtId="165" fontId="4" fillId="3" borderId="1" xfId="1" applyNumberFormat="1" applyFont="1" applyFill="1" applyBorder="1" applyAlignment="1">
      <alignment horizontal="center" vertical="center" wrapText="1"/>
    </xf>
    <xf numFmtId="4" fontId="9" fillId="2" borderId="1" xfId="0" applyNumberFormat="1" applyFont="1" applyFill="1" applyBorder="1" applyAlignment="1">
      <alignment horizontal="right" vertical="center" indent="1"/>
    </xf>
    <xf numFmtId="168" fontId="9" fillId="2" borderId="1" xfId="0" applyNumberFormat="1" applyFont="1" applyFill="1" applyBorder="1" applyAlignment="1">
      <alignment horizontal="center" vertical="center"/>
    </xf>
    <xf numFmtId="167" fontId="9" fillId="2" borderId="1" xfId="0" applyNumberFormat="1" applyFont="1" applyFill="1" applyBorder="1" applyAlignment="1">
      <alignment horizontal="center" vertical="center"/>
    </xf>
    <xf numFmtId="3" fontId="9" fillId="2" borderId="1" xfId="0" applyNumberFormat="1" applyFont="1" applyFill="1" applyBorder="1" applyAlignment="1">
      <alignment horizontal="center" vertical="center"/>
    </xf>
    <xf numFmtId="1" fontId="7" fillId="2" borderId="1" xfId="0" applyNumberFormat="1" applyFont="1" applyFill="1" applyBorder="1" applyAlignment="1">
      <alignment horizontal="center" vertical="center"/>
    </xf>
    <xf numFmtId="1" fontId="9" fillId="2" borderId="1" xfId="0" applyNumberFormat="1" applyFont="1" applyFill="1" applyBorder="1" applyAlignment="1">
      <alignment horizontal="center"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74"/>
  <sheetViews>
    <sheetView tabSelected="1" topLeftCell="A40" workbookViewId="0">
      <selection activeCell="E7" sqref="E7:J59"/>
    </sheetView>
  </sheetViews>
  <sheetFormatPr defaultRowHeight="15" x14ac:dyDescent="0.25"/>
  <cols>
    <col min="1" max="1" width="4.28515625" style="7" customWidth="1"/>
    <col min="2" max="2" width="49.85546875" style="1" hidden="1" customWidth="1"/>
    <col min="3" max="3" width="51.42578125" style="14" customWidth="1"/>
    <col min="4" max="4" width="13.28515625" style="1" customWidth="1"/>
    <col min="5" max="5" width="13" style="1" customWidth="1"/>
    <col min="6" max="6" width="12.85546875" style="1" customWidth="1"/>
    <col min="7" max="8" width="16.140625" style="1" customWidth="1"/>
    <col min="9" max="9" width="11" style="1" customWidth="1"/>
    <col min="10" max="10" width="11.5703125" style="18" customWidth="1"/>
    <col min="11" max="16384" width="9.140625" style="1"/>
  </cols>
  <sheetData>
    <row r="2" spans="1:10" ht="18.75" x14ac:dyDescent="0.3">
      <c r="A2" s="34" t="s">
        <v>0</v>
      </c>
      <c r="B2" s="34"/>
      <c r="C2" s="34"/>
      <c r="D2" s="34"/>
      <c r="E2" s="34"/>
      <c r="F2" s="34"/>
      <c r="G2" s="34"/>
      <c r="H2" s="34"/>
      <c r="I2" s="34"/>
      <c r="J2" s="34"/>
    </row>
    <row r="3" spans="1:10" ht="21.75" customHeight="1" x14ac:dyDescent="0.3">
      <c r="A3" s="34" t="s">
        <v>121</v>
      </c>
      <c r="B3" s="34"/>
      <c r="C3" s="34"/>
      <c r="D3" s="34"/>
      <c r="E3" s="34"/>
      <c r="F3" s="34"/>
      <c r="G3" s="34"/>
      <c r="H3" s="34"/>
      <c r="I3" s="34"/>
      <c r="J3" s="34"/>
    </row>
    <row r="4" spans="1:10" ht="18.75" x14ac:dyDescent="0.3">
      <c r="A4" s="2"/>
      <c r="B4" s="3"/>
      <c r="C4" s="13"/>
      <c r="D4" s="4"/>
      <c r="E4" s="3"/>
    </row>
    <row r="5" spans="1:10" ht="25.5" customHeight="1" x14ac:dyDescent="0.25">
      <c r="A5" s="35" t="s">
        <v>1</v>
      </c>
      <c r="B5" s="35" t="s">
        <v>2</v>
      </c>
      <c r="C5" s="36" t="s">
        <v>3</v>
      </c>
      <c r="D5" s="15" t="s">
        <v>4</v>
      </c>
      <c r="E5" s="35" t="s">
        <v>119</v>
      </c>
      <c r="F5" s="37" t="s">
        <v>120</v>
      </c>
      <c r="G5" s="38"/>
      <c r="H5" s="41" t="s">
        <v>6</v>
      </c>
      <c r="I5" s="39" t="s">
        <v>93</v>
      </c>
      <c r="J5" s="40" t="s">
        <v>5</v>
      </c>
    </row>
    <row r="6" spans="1:10" ht="28.5" x14ac:dyDescent="0.25">
      <c r="A6" s="35"/>
      <c r="B6" s="35"/>
      <c r="C6" s="36"/>
      <c r="D6" s="15" t="s">
        <v>7</v>
      </c>
      <c r="E6" s="35"/>
      <c r="F6" s="16" t="s">
        <v>8</v>
      </c>
      <c r="G6" s="17" t="s">
        <v>9</v>
      </c>
      <c r="H6" s="41"/>
      <c r="I6" s="39"/>
      <c r="J6" s="40"/>
    </row>
    <row r="7" spans="1:10" ht="42.75" x14ac:dyDescent="0.25">
      <c r="A7" s="19">
        <v>1</v>
      </c>
      <c r="B7" s="9" t="s">
        <v>10</v>
      </c>
      <c r="C7" s="20" t="s">
        <v>11</v>
      </c>
      <c r="D7" s="21" t="s">
        <v>115</v>
      </c>
      <c r="E7" s="31">
        <v>225907.33</v>
      </c>
      <c r="F7" s="31">
        <v>228946.72</v>
      </c>
      <c r="G7" s="31">
        <v>231103.8</v>
      </c>
      <c r="H7" s="33">
        <f>+G7-F7</f>
        <v>2157.0799999999872</v>
      </c>
      <c r="I7" s="8">
        <f>+G7/F7*100</f>
        <v>100.94217554197762</v>
      </c>
      <c r="J7" s="8">
        <f>+G7/E7*100</f>
        <v>102.30026621978136</v>
      </c>
    </row>
    <row r="8" spans="1:10" ht="28.5" x14ac:dyDescent="0.25">
      <c r="A8" s="19">
        <v>2</v>
      </c>
      <c r="B8" s="9" t="s">
        <v>12</v>
      </c>
      <c r="C8" s="20" t="s">
        <v>13</v>
      </c>
      <c r="D8" s="21" t="s">
        <v>115</v>
      </c>
      <c r="E8" s="31">
        <v>209134.8</v>
      </c>
      <c r="F8" s="31">
        <v>228946.72</v>
      </c>
      <c r="G8" s="31">
        <v>277303.74</v>
      </c>
      <c r="H8" s="33">
        <f t="shared" ref="H8:H59" si="0">+G8-F8</f>
        <v>48357.01999999999</v>
      </c>
      <c r="I8" s="8">
        <f t="shared" ref="I8:I59" si="1">+G8/F8*100</f>
        <v>121.12151683151433</v>
      </c>
      <c r="J8" s="8">
        <f t="shared" ref="J8:J59" si="2">+G8/E8*100</f>
        <v>132.59569426035264</v>
      </c>
    </row>
    <row r="9" spans="1:10" ht="28.5" x14ac:dyDescent="0.25">
      <c r="A9" s="19">
        <v>3</v>
      </c>
      <c r="B9" s="9" t="s">
        <v>95</v>
      </c>
      <c r="C9" s="20" t="s">
        <v>116</v>
      </c>
      <c r="D9" s="21" t="s">
        <v>115</v>
      </c>
      <c r="E9" s="31">
        <v>7216.21</v>
      </c>
      <c r="F9" s="31">
        <v>7257.48</v>
      </c>
      <c r="G9" s="31">
        <v>8391.41</v>
      </c>
      <c r="H9" s="33">
        <f t="shared" si="0"/>
        <v>1133.9300000000003</v>
      </c>
      <c r="I9" s="8">
        <f t="shared" si="1"/>
        <v>115.62429383201885</v>
      </c>
      <c r="J9" s="8">
        <f t="shared" si="2"/>
        <v>116.28555709991811</v>
      </c>
    </row>
    <row r="10" spans="1:10" ht="28.5" x14ac:dyDescent="0.25">
      <c r="A10" s="19">
        <v>4</v>
      </c>
      <c r="B10" s="9" t="s">
        <v>14</v>
      </c>
      <c r="C10" s="20" t="s">
        <v>15</v>
      </c>
      <c r="D10" s="21"/>
      <c r="E10" s="42"/>
      <c r="F10" s="42"/>
      <c r="G10" s="42"/>
      <c r="H10" s="43">
        <f t="shared" si="0"/>
        <v>0</v>
      </c>
      <c r="I10" s="44" t="e">
        <f t="shared" si="1"/>
        <v>#DIV/0!</v>
      </c>
      <c r="J10" s="44" t="e">
        <f t="shared" si="2"/>
        <v>#DIV/0!</v>
      </c>
    </row>
    <row r="11" spans="1:10" x14ac:dyDescent="0.25">
      <c r="A11" s="19"/>
      <c r="B11" s="9" t="s">
        <v>16</v>
      </c>
      <c r="C11" s="20" t="s">
        <v>17</v>
      </c>
      <c r="D11" s="21" t="s">
        <v>18</v>
      </c>
      <c r="E11" s="8">
        <v>1454.9</v>
      </c>
      <c r="F11" s="8">
        <v>1495</v>
      </c>
      <c r="G11" s="8">
        <v>1495.4</v>
      </c>
      <c r="H11" s="33">
        <f t="shared" si="0"/>
        <v>0.40000000000009095</v>
      </c>
      <c r="I11" s="8">
        <f t="shared" si="1"/>
        <v>100.02675585284283</v>
      </c>
      <c r="J11" s="8">
        <f t="shared" si="2"/>
        <v>102.78369647398446</v>
      </c>
    </row>
    <row r="12" spans="1:10" x14ac:dyDescent="0.25">
      <c r="A12" s="19"/>
      <c r="B12" s="9" t="s">
        <v>19</v>
      </c>
      <c r="C12" s="20" t="s">
        <v>20</v>
      </c>
      <c r="D12" s="21" t="s">
        <v>18</v>
      </c>
      <c r="E12" s="8">
        <v>70.2</v>
      </c>
      <c r="F12" s="8">
        <v>55</v>
      </c>
      <c r="G12" s="8">
        <v>61.3</v>
      </c>
      <c r="H12" s="33">
        <f t="shared" si="0"/>
        <v>6.2999999999999972</v>
      </c>
      <c r="I12" s="8">
        <f t="shared" si="1"/>
        <v>111.45454545454545</v>
      </c>
      <c r="J12" s="8">
        <f t="shared" si="2"/>
        <v>87.321937321937313</v>
      </c>
    </row>
    <row r="13" spans="1:10" x14ac:dyDescent="0.25">
      <c r="A13" s="19"/>
      <c r="B13" s="9" t="s">
        <v>21</v>
      </c>
      <c r="C13" s="20" t="s">
        <v>22</v>
      </c>
      <c r="D13" s="21" t="s">
        <v>23</v>
      </c>
      <c r="E13" s="8">
        <v>4.49</v>
      </c>
      <c r="F13" s="8">
        <v>2.42</v>
      </c>
      <c r="G13" s="8">
        <v>3.4</v>
      </c>
      <c r="H13" s="33">
        <f t="shared" si="0"/>
        <v>0.98</v>
      </c>
      <c r="I13" s="8">
        <f t="shared" si="1"/>
        <v>140.49586776859505</v>
      </c>
      <c r="J13" s="8">
        <f t="shared" si="2"/>
        <v>75.723830734966597</v>
      </c>
    </row>
    <row r="14" spans="1:10" x14ac:dyDescent="0.25">
      <c r="A14" s="19"/>
      <c r="B14" s="9" t="s">
        <v>24</v>
      </c>
      <c r="C14" s="20" t="s">
        <v>25</v>
      </c>
      <c r="D14" s="21" t="s">
        <v>26</v>
      </c>
      <c r="E14" s="8">
        <v>3.15</v>
      </c>
      <c r="F14" s="8">
        <v>3</v>
      </c>
      <c r="G14" s="8">
        <v>4.2</v>
      </c>
      <c r="H14" s="33">
        <f t="shared" si="0"/>
        <v>1.2000000000000002</v>
      </c>
      <c r="I14" s="8">
        <f t="shared" si="1"/>
        <v>140</v>
      </c>
      <c r="J14" s="8">
        <f t="shared" si="2"/>
        <v>133.33333333333334</v>
      </c>
    </row>
    <row r="15" spans="1:10" x14ac:dyDescent="0.25">
      <c r="A15" s="19"/>
      <c r="B15" s="9" t="s">
        <v>27</v>
      </c>
      <c r="C15" s="20" t="s">
        <v>28</v>
      </c>
      <c r="D15" s="21" t="s">
        <v>29</v>
      </c>
      <c r="E15" s="8">
        <v>156.59</v>
      </c>
      <c r="F15" s="8">
        <v>158.12</v>
      </c>
      <c r="G15" s="8">
        <v>161.46</v>
      </c>
      <c r="H15" s="33">
        <f t="shared" si="0"/>
        <v>3.3400000000000034</v>
      </c>
      <c r="I15" s="8">
        <f t="shared" si="1"/>
        <v>102.11231975714648</v>
      </c>
      <c r="J15" s="8">
        <f t="shared" si="2"/>
        <v>103.11003256912959</v>
      </c>
    </row>
    <row r="16" spans="1:10" x14ac:dyDescent="0.25">
      <c r="A16" s="19">
        <v>5</v>
      </c>
      <c r="B16" s="9" t="s">
        <v>96</v>
      </c>
      <c r="C16" s="20" t="s">
        <v>30</v>
      </c>
      <c r="D16" s="21"/>
      <c r="E16" s="42"/>
      <c r="F16" s="42"/>
      <c r="G16" s="42"/>
      <c r="H16" s="43">
        <f t="shared" si="0"/>
        <v>0</v>
      </c>
      <c r="I16" s="44" t="e">
        <f t="shared" si="1"/>
        <v>#DIV/0!</v>
      </c>
      <c r="J16" s="44" t="e">
        <f t="shared" si="2"/>
        <v>#DIV/0!</v>
      </c>
    </row>
    <row r="17" spans="1:10" x14ac:dyDescent="0.25">
      <c r="A17" s="19"/>
      <c r="B17" s="9" t="s">
        <v>31</v>
      </c>
      <c r="C17" s="20" t="s">
        <v>32</v>
      </c>
      <c r="D17" s="21" t="s">
        <v>33</v>
      </c>
      <c r="E17" s="31">
        <v>48364.9</v>
      </c>
      <c r="F17" s="31">
        <v>49454.6</v>
      </c>
      <c r="G17" s="31">
        <v>52708.800000000003</v>
      </c>
      <c r="H17" s="33">
        <f t="shared" si="0"/>
        <v>3254.2000000000044</v>
      </c>
      <c r="I17" s="8">
        <f t="shared" si="1"/>
        <v>106.58017656598173</v>
      </c>
      <c r="J17" s="8">
        <f t="shared" si="2"/>
        <v>108.98151345293799</v>
      </c>
    </row>
    <row r="18" spans="1:10" ht="28.5" x14ac:dyDescent="0.25">
      <c r="A18" s="19">
        <v>6</v>
      </c>
      <c r="B18" s="9" t="s">
        <v>34</v>
      </c>
      <c r="C18" s="20" t="s">
        <v>35</v>
      </c>
      <c r="D18" s="21"/>
      <c r="E18" s="45"/>
      <c r="F18" s="45"/>
      <c r="G18" s="45"/>
      <c r="H18" s="43">
        <f t="shared" si="0"/>
        <v>0</v>
      </c>
      <c r="I18" s="44" t="e">
        <f t="shared" si="1"/>
        <v>#DIV/0!</v>
      </c>
      <c r="J18" s="44" t="e">
        <f t="shared" si="2"/>
        <v>#DIV/0!</v>
      </c>
    </row>
    <row r="19" spans="1:10" x14ac:dyDescent="0.25">
      <c r="A19" s="19"/>
      <c r="B19" s="9" t="s">
        <v>16</v>
      </c>
      <c r="C19" s="20" t="s">
        <v>17</v>
      </c>
      <c r="D19" s="21" t="s">
        <v>36</v>
      </c>
      <c r="E19" s="31">
        <v>1830</v>
      </c>
      <c r="F19" s="31">
        <v>1830</v>
      </c>
      <c r="G19" s="31">
        <v>1830</v>
      </c>
      <c r="H19" s="33">
        <f t="shared" si="0"/>
        <v>0</v>
      </c>
      <c r="I19" s="8">
        <f t="shared" si="1"/>
        <v>100</v>
      </c>
      <c r="J19" s="8">
        <f t="shared" si="2"/>
        <v>100</v>
      </c>
    </row>
    <row r="20" spans="1:10" x14ac:dyDescent="0.25">
      <c r="A20" s="19"/>
      <c r="B20" s="9" t="s">
        <v>16</v>
      </c>
      <c r="C20" s="20" t="s">
        <v>17</v>
      </c>
      <c r="D20" s="21" t="s">
        <v>37</v>
      </c>
      <c r="E20" s="31">
        <v>79.5</v>
      </c>
      <c r="F20" s="31">
        <v>81.7</v>
      </c>
      <c r="G20" s="31">
        <v>81.7</v>
      </c>
      <c r="H20" s="33">
        <f t="shared" si="0"/>
        <v>0</v>
      </c>
      <c r="I20" s="8">
        <f t="shared" si="1"/>
        <v>100</v>
      </c>
      <c r="J20" s="8">
        <f t="shared" si="2"/>
        <v>102.76729559748428</v>
      </c>
    </row>
    <row r="21" spans="1:10" ht="28.5" x14ac:dyDescent="0.25">
      <c r="A21" s="19">
        <v>7</v>
      </c>
      <c r="B21" s="9" t="s">
        <v>97</v>
      </c>
      <c r="C21" s="22" t="s">
        <v>109</v>
      </c>
      <c r="D21" s="29" t="s">
        <v>117</v>
      </c>
      <c r="E21" s="31" t="s">
        <v>94</v>
      </c>
      <c r="F21" s="31" t="s">
        <v>94</v>
      </c>
      <c r="G21" s="31" t="s">
        <v>94</v>
      </c>
      <c r="H21" s="33" t="s">
        <v>94</v>
      </c>
      <c r="I21" s="46" t="s">
        <v>94</v>
      </c>
      <c r="J21" s="46" t="s">
        <v>94</v>
      </c>
    </row>
    <row r="22" spans="1:10" x14ac:dyDescent="0.25">
      <c r="A22" s="19"/>
      <c r="B22" s="9" t="s">
        <v>16</v>
      </c>
      <c r="C22" s="20" t="s">
        <v>17</v>
      </c>
      <c r="D22" s="29" t="s">
        <v>117</v>
      </c>
      <c r="E22" s="31" t="s">
        <v>94</v>
      </c>
      <c r="F22" s="31" t="s">
        <v>94</v>
      </c>
      <c r="G22" s="31" t="s">
        <v>94</v>
      </c>
      <c r="H22" s="33" t="s">
        <v>94</v>
      </c>
      <c r="I22" s="46" t="s">
        <v>94</v>
      </c>
      <c r="J22" s="46" t="s">
        <v>94</v>
      </c>
    </row>
    <row r="23" spans="1:10" x14ac:dyDescent="0.25">
      <c r="A23" s="19"/>
      <c r="B23" s="9" t="s">
        <v>19</v>
      </c>
      <c r="C23" s="20" t="s">
        <v>20</v>
      </c>
      <c r="D23" s="29" t="s">
        <v>117</v>
      </c>
      <c r="E23" s="31" t="s">
        <v>94</v>
      </c>
      <c r="F23" s="31" t="s">
        <v>94</v>
      </c>
      <c r="G23" s="31" t="s">
        <v>94</v>
      </c>
      <c r="H23" s="33" t="s">
        <v>94</v>
      </c>
      <c r="I23" s="46" t="s">
        <v>94</v>
      </c>
      <c r="J23" s="46" t="s">
        <v>94</v>
      </c>
    </row>
    <row r="24" spans="1:10" ht="42.75" x14ac:dyDescent="0.25">
      <c r="A24" s="19"/>
      <c r="B24" s="9" t="s">
        <v>98</v>
      </c>
      <c r="C24" s="22" t="s">
        <v>110</v>
      </c>
      <c r="D24" s="21" t="s">
        <v>45</v>
      </c>
      <c r="E24" s="31" t="s">
        <v>94</v>
      </c>
      <c r="F24" s="31" t="s">
        <v>94</v>
      </c>
      <c r="G24" s="31" t="s">
        <v>94</v>
      </c>
      <c r="H24" s="33" t="s">
        <v>94</v>
      </c>
      <c r="I24" s="46" t="s">
        <v>94</v>
      </c>
      <c r="J24" s="46" t="s">
        <v>94</v>
      </c>
    </row>
    <row r="25" spans="1:10" x14ac:dyDescent="0.25">
      <c r="A25" s="19">
        <v>8</v>
      </c>
      <c r="B25" s="9" t="s">
        <v>99</v>
      </c>
      <c r="C25" s="23" t="s">
        <v>111</v>
      </c>
      <c r="D25" s="21" t="s">
        <v>45</v>
      </c>
      <c r="E25" s="31" t="s">
        <v>94</v>
      </c>
      <c r="F25" s="31" t="s">
        <v>94</v>
      </c>
      <c r="G25" s="31" t="s">
        <v>94</v>
      </c>
      <c r="H25" s="33" t="s">
        <v>94</v>
      </c>
      <c r="I25" s="46" t="s">
        <v>94</v>
      </c>
      <c r="J25" s="46" t="s">
        <v>94</v>
      </c>
    </row>
    <row r="26" spans="1:10" x14ac:dyDescent="0.25">
      <c r="A26" s="19">
        <v>9</v>
      </c>
      <c r="B26" s="10" t="s">
        <v>100</v>
      </c>
      <c r="C26" s="20" t="s">
        <v>38</v>
      </c>
      <c r="D26" s="21" t="s">
        <v>45</v>
      </c>
      <c r="E26" s="31">
        <v>10464</v>
      </c>
      <c r="F26" s="31">
        <v>9123</v>
      </c>
      <c r="G26" s="31">
        <v>8005</v>
      </c>
      <c r="H26" s="46">
        <f t="shared" si="0"/>
        <v>-1118</v>
      </c>
      <c r="I26" s="8">
        <f t="shared" si="1"/>
        <v>87.7452592349008</v>
      </c>
      <c r="J26" s="8">
        <f t="shared" si="2"/>
        <v>76.500382262996951</v>
      </c>
    </row>
    <row r="27" spans="1:10" x14ac:dyDescent="0.25">
      <c r="A27" s="19"/>
      <c r="B27" s="9" t="s">
        <v>39</v>
      </c>
      <c r="C27" s="20" t="s">
        <v>40</v>
      </c>
      <c r="D27" s="21" t="s">
        <v>45</v>
      </c>
      <c r="E27" s="31">
        <v>7108</v>
      </c>
      <c r="F27" s="31">
        <v>7413</v>
      </c>
      <c r="G27" s="31">
        <v>6960</v>
      </c>
      <c r="H27" s="46">
        <f t="shared" si="0"/>
        <v>-453</v>
      </c>
      <c r="I27" s="8">
        <f t="shared" si="1"/>
        <v>93.889113719142046</v>
      </c>
      <c r="J27" s="8">
        <f t="shared" si="2"/>
        <v>97.917839054586381</v>
      </c>
    </row>
    <row r="28" spans="1:10" x14ac:dyDescent="0.25">
      <c r="A28" s="19"/>
      <c r="B28" s="9" t="s">
        <v>41</v>
      </c>
      <c r="C28" s="20" t="s">
        <v>42</v>
      </c>
      <c r="D28" s="21" t="s">
        <v>45</v>
      </c>
      <c r="E28" s="31" t="s">
        <v>94</v>
      </c>
      <c r="F28" s="31" t="s">
        <v>94</v>
      </c>
      <c r="G28" s="31" t="s">
        <v>94</v>
      </c>
      <c r="H28" s="31" t="s">
        <v>94</v>
      </c>
      <c r="I28" s="31" t="s">
        <v>94</v>
      </c>
      <c r="J28" s="31" t="s">
        <v>94</v>
      </c>
    </row>
    <row r="29" spans="1:10" ht="28.5" x14ac:dyDescent="0.25">
      <c r="A29" s="19">
        <v>10</v>
      </c>
      <c r="B29" s="9" t="s">
        <v>101</v>
      </c>
      <c r="C29" s="22" t="s">
        <v>112</v>
      </c>
      <c r="D29" s="21" t="s">
        <v>115</v>
      </c>
      <c r="E29" s="31" t="s">
        <v>94</v>
      </c>
      <c r="F29" s="31" t="s">
        <v>94</v>
      </c>
      <c r="G29" s="31" t="s">
        <v>94</v>
      </c>
      <c r="H29" s="31" t="s">
        <v>94</v>
      </c>
      <c r="I29" s="31" t="s">
        <v>94</v>
      </c>
      <c r="J29" s="31" t="s">
        <v>94</v>
      </c>
    </row>
    <row r="30" spans="1:10" x14ac:dyDescent="0.25">
      <c r="A30" s="19">
        <v>11</v>
      </c>
      <c r="B30" s="9" t="s">
        <v>43</v>
      </c>
      <c r="C30" s="20" t="s">
        <v>44</v>
      </c>
      <c r="D30" s="29" t="s">
        <v>118</v>
      </c>
      <c r="E30" s="31">
        <v>338</v>
      </c>
      <c r="F30" s="31">
        <v>341</v>
      </c>
      <c r="G30" s="31">
        <v>326</v>
      </c>
      <c r="H30" s="46">
        <f t="shared" si="0"/>
        <v>-15</v>
      </c>
      <c r="I30" s="8">
        <f t="shared" si="1"/>
        <v>95.601173020527867</v>
      </c>
      <c r="J30" s="8">
        <f t="shared" si="2"/>
        <v>96.449704142011839</v>
      </c>
    </row>
    <row r="31" spans="1:10" x14ac:dyDescent="0.25">
      <c r="A31" s="19"/>
      <c r="B31" s="9" t="s">
        <v>46</v>
      </c>
      <c r="C31" s="20" t="s">
        <v>47</v>
      </c>
      <c r="D31" s="29" t="s">
        <v>118</v>
      </c>
      <c r="E31" s="31">
        <v>330</v>
      </c>
      <c r="F31" s="31">
        <v>337</v>
      </c>
      <c r="G31" s="31">
        <v>321</v>
      </c>
      <c r="H31" s="46">
        <f t="shared" si="0"/>
        <v>-16</v>
      </c>
      <c r="I31" s="8">
        <f t="shared" si="1"/>
        <v>95.252225519287833</v>
      </c>
      <c r="J31" s="8">
        <f t="shared" si="2"/>
        <v>97.27272727272728</v>
      </c>
    </row>
    <row r="32" spans="1:10" x14ac:dyDescent="0.25">
      <c r="A32" s="19"/>
      <c r="B32" s="9" t="s">
        <v>48</v>
      </c>
      <c r="C32" s="20" t="s">
        <v>49</v>
      </c>
      <c r="D32" s="29" t="s">
        <v>118</v>
      </c>
      <c r="E32" s="31">
        <v>266</v>
      </c>
      <c r="F32" s="31">
        <v>266</v>
      </c>
      <c r="G32" s="31">
        <v>259</v>
      </c>
      <c r="H32" s="46">
        <f t="shared" si="0"/>
        <v>-7</v>
      </c>
      <c r="I32" s="8">
        <f t="shared" si="1"/>
        <v>97.368421052631575</v>
      </c>
      <c r="J32" s="8">
        <f t="shared" si="2"/>
        <v>97.368421052631575</v>
      </c>
    </row>
    <row r="33" spans="1:10" x14ac:dyDescent="0.25">
      <c r="A33" s="19"/>
      <c r="B33" s="9" t="s">
        <v>50</v>
      </c>
      <c r="C33" s="20" t="s">
        <v>51</v>
      </c>
      <c r="D33" s="29" t="s">
        <v>118</v>
      </c>
      <c r="E33" s="31">
        <v>64</v>
      </c>
      <c r="F33" s="31">
        <v>71</v>
      </c>
      <c r="G33" s="31">
        <v>62</v>
      </c>
      <c r="H33" s="46">
        <f t="shared" si="0"/>
        <v>-9</v>
      </c>
      <c r="I33" s="8">
        <f t="shared" si="1"/>
        <v>87.323943661971825</v>
      </c>
      <c r="J33" s="8">
        <f t="shared" si="2"/>
        <v>96.875</v>
      </c>
    </row>
    <row r="34" spans="1:10" x14ac:dyDescent="0.25">
      <c r="A34" s="19"/>
      <c r="B34" s="9" t="s">
        <v>102</v>
      </c>
      <c r="C34" s="23" t="s">
        <v>113</v>
      </c>
      <c r="D34" s="29" t="s">
        <v>118</v>
      </c>
      <c r="E34" s="45"/>
      <c r="F34" s="45"/>
      <c r="G34" s="45"/>
      <c r="H34" s="47">
        <f t="shared" si="0"/>
        <v>0</v>
      </c>
      <c r="I34" s="44" t="e">
        <f t="shared" si="1"/>
        <v>#DIV/0!</v>
      </c>
      <c r="J34" s="44" t="e">
        <f t="shared" si="2"/>
        <v>#DIV/0!</v>
      </c>
    </row>
    <row r="35" spans="1:10" ht="28.5" x14ac:dyDescent="0.25">
      <c r="A35" s="19">
        <v>12</v>
      </c>
      <c r="B35" s="9" t="s">
        <v>52</v>
      </c>
      <c r="C35" s="20" t="s">
        <v>53</v>
      </c>
      <c r="D35" s="21" t="s">
        <v>115</v>
      </c>
      <c r="E35" s="31">
        <v>23129</v>
      </c>
      <c r="F35" s="31">
        <v>24765</v>
      </c>
      <c r="G35" s="31">
        <v>26541</v>
      </c>
      <c r="H35" s="33">
        <f t="shared" si="0"/>
        <v>1776</v>
      </c>
      <c r="I35" s="8">
        <f t="shared" si="1"/>
        <v>107.17141126589947</v>
      </c>
      <c r="J35" s="8">
        <f t="shared" si="2"/>
        <v>114.75204288987851</v>
      </c>
    </row>
    <row r="36" spans="1:10" x14ac:dyDescent="0.25">
      <c r="A36" s="19">
        <v>14</v>
      </c>
      <c r="B36" s="9" t="s">
        <v>54</v>
      </c>
      <c r="C36" s="20" t="s">
        <v>55</v>
      </c>
      <c r="D36" s="21"/>
      <c r="E36" s="31">
        <v>618.74</v>
      </c>
      <c r="F36" s="31">
        <v>671.4</v>
      </c>
      <c r="G36" s="31">
        <v>850.62</v>
      </c>
      <c r="H36" s="33">
        <f t="shared" si="0"/>
        <v>179.22000000000003</v>
      </c>
      <c r="I36" s="8">
        <f t="shared" si="1"/>
        <v>126.69347631814121</v>
      </c>
      <c r="J36" s="8">
        <f t="shared" si="2"/>
        <v>137.47616123088858</v>
      </c>
    </row>
    <row r="37" spans="1:10" ht="28.5" x14ac:dyDescent="0.25">
      <c r="A37" s="19">
        <v>15</v>
      </c>
      <c r="B37" s="9" t="s">
        <v>56</v>
      </c>
      <c r="C37" s="20" t="s">
        <v>57</v>
      </c>
      <c r="D37" s="21" t="s">
        <v>115</v>
      </c>
      <c r="E37" s="31">
        <v>5655.3</v>
      </c>
      <c r="F37" s="31">
        <v>5790</v>
      </c>
      <c r="G37" s="31">
        <v>6428.25</v>
      </c>
      <c r="H37" s="33">
        <f t="shared" si="0"/>
        <v>638.25</v>
      </c>
      <c r="I37" s="8">
        <f t="shared" si="1"/>
        <v>111.02331606217616</v>
      </c>
      <c r="J37" s="8">
        <f t="shared" si="2"/>
        <v>113.66770993581241</v>
      </c>
    </row>
    <row r="38" spans="1:10" x14ac:dyDescent="0.25">
      <c r="A38" s="19">
        <v>16</v>
      </c>
      <c r="B38" s="11" t="s">
        <v>58</v>
      </c>
      <c r="C38" s="24" t="s">
        <v>59</v>
      </c>
      <c r="D38" s="21" t="s">
        <v>115</v>
      </c>
      <c r="E38" s="31">
        <v>265484.14</v>
      </c>
      <c r="F38" s="31">
        <v>287352.48</v>
      </c>
      <c r="G38" s="31">
        <v>344735.08</v>
      </c>
      <c r="H38" s="43">
        <f t="shared" si="0"/>
        <v>57382.600000000035</v>
      </c>
      <c r="I38" s="8">
        <f t="shared" si="1"/>
        <v>119.96941178304779</v>
      </c>
      <c r="J38" s="8">
        <f t="shared" si="2"/>
        <v>129.85147813349602</v>
      </c>
    </row>
    <row r="39" spans="1:10" x14ac:dyDescent="0.25">
      <c r="A39" s="19">
        <v>17</v>
      </c>
      <c r="B39" s="9" t="s">
        <v>60</v>
      </c>
      <c r="C39" s="20" t="s">
        <v>61</v>
      </c>
      <c r="D39" s="21" t="s">
        <v>115</v>
      </c>
      <c r="E39" s="31">
        <v>19254.37</v>
      </c>
      <c r="F39" s="31">
        <v>20925</v>
      </c>
      <c r="G39" s="31">
        <v>22337.97</v>
      </c>
      <c r="H39" s="33">
        <f t="shared" si="0"/>
        <v>1412.9700000000012</v>
      </c>
      <c r="I39" s="8">
        <f t="shared" si="1"/>
        <v>106.7525448028674</v>
      </c>
      <c r="J39" s="8">
        <f t="shared" si="2"/>
        <v>116.01506567080617</v>
      </c>
    </row>
    <row r="40" spans="1:10" x14ac:dyDescent="0.25">
      <c r="A40" s="19">
        <v>18</v>
      </c>
      <c r="B40" s="9" t="s">
        <v>62</v>
      </c>
      <c r="C40" s="20" t="s">
        <v>63</v>
      </c>
      <c r="D40" s="21" t="s">
        <v>115</v>
      </c>
      <c r="E40" s="31">
        <v>34619.03</v>
      </c>
      <c r="F40" s="31">
        <v>37480.76</v>
      </c>
      <c r="G40" s="31">
        <v>44954.43</v>
      </c>
      <c r="H40" s="33">
        <f t="shared" si="0"/>
        <v>7473.6699999999983</v>
      </c>
      <c r="I40" s="8">
        <f t="shared" si="1"/>
        <v>119.94001722483749</v>
      </c>
      <c r="J40" s="8">
        <f t="shared" si="2"/>
        <v>129.85467819288988</v>
      </c>
    </row>
    <row r="41" spans="1:10" x14ac:dyDescent="0.25">
      <c r="A41" s="19">
        <v>19</v>
      </c>
      <c r="B41" s="11" t="s">
        <v>64</v>
      </c>
      <c r="C41" s="24" t="s">
        <v>65</v>
      </c>
      <c r="D41" s="21" t="s">
        <v>115</v>
      </c>
      <c r="E41" s="31">
        <v>211610.75</v>
      </c>
      <c r="F41" s="31">
        <v>228946.72</v>
      </c>
      <c r="G41" s="31">
        <v>277442.68</v>
      </c>
      <c r="H41" s="33">
        <f t="shared" si="0"/>
        <v>48495.959999999992</v>
      </c>
      <c r="I41" s="8">
        <f t="shared" si="1"/>
        <v>121.18220344017159</v>
      </c>
      <c r="J41" s="8">
        <f t="shared" si="2"/>
        <v>131.10991761996968</v>
      </c>
    </row>
    <row r="42" spans="1:10" ht="42.75" x14ac:dyDescent="0.25">
      <c r="A42" s="19">
        <v>20</v>
      </c>
      <c r="B42" s="11" t="s">
        <v>66</v>
      </c>
      <c r="C42" s="24" t="s">
        <v>67</v>
      </c>
      <c r="D42" s="21" t="s">
        <v>115</v>
      </c>
      <c r="E42" s="31">
        <v>170490.92</v>
      </c>
      <c r="F42" s="31">
        <v>188867.88</v>
      </c>
      <c r="G42" s="31">
        <v>222361.41</v>
      </c>
      <c r="H42" s="33">
        <f t="shared" si="0"/>
        <v>33493.53</v>
      </c>
      <c r="I42" s="8">
        <f t="shared" si="1"/>
        <v>117.73384124394259</v>
      </c>
      <c r="J42" s="8">
        <f t="shared" si="2"/>
        <v>130.4241950245796</v>
      </c>
    </row>
    <row r="43" spans="1:10" x14ac:dyDescent="0.25">
      <c r="A43" s="19">
        <v>21</v>
      </c>
      <c r="B43" s="11" t="s">
        <v>68</v>
      </c>
      <c r="C43" s="24" t="s">
        <v>69</v>
      </c>
      <c r="D43" s="21" t="s">
        <v>115</v>
      </c>
      <c r="E43" s="31">
        <v>41119.83</v>
      </c>
      <c r="F43" s="31">
        <v>40078.839999999997</v>
      </c>
      <c r="G43" s="31">
        <v>55081.27</v>
      </c>
      <c r="H43" s="33">
        <f t="shared" si="0"/>
        <v>15002.43</v>
      </c>
      <c r="I43" s="8">
        <f t="shared" si="1"/>
        <v>137.43229594469301</v>
      </c>
      <c r="J43" s="8">
        <f t="shared" si="2"/>
        <v>133.95305865807325</v>
      </c>
    </row>
    <row r="44" spans="1:10" x14ac:dyDescent="0.25">
      <c r="A44" s="19">
        <v>22</v>
      </c>
      <c r="B44" s="11" t="s">
        <v>103</v>
      </c>
      <c r="C44" s="20" t="s">
        <v>92</v>
      </c>
      <c r="D44" s="21" t="s">
        <v>115</v>
      </c>
      <c r="E44" s="31">
        <v>14635.86</v>
      </c>
      <c r="F44" s="31">
        <v>13018.98</v>
      </c>
      <c r="G44" s="31">
        <v>19648.36</v>
      </c>
      <c r="H44" s="33">
        <f t="shared" si="0"/>
        <v>6629.380000000001</v>
      </c>
      <c r="I44" s="8">
        <f t="shared" si="1"/>
        <v>150.92088627526888</v>
      </c>
      <c r="J44" s="8">
        <f t="shared" si="2"/>
        <v>134.24807288399862</v>
      </c>
    </row>
    <row r="45" spans="1:10" x14ac:dyDescent="0.25">
      <c r="A45" s="19">
        <v>23</v>
      </c>
      <c r="B45" s="9" t="s">
        <v>70</v>
      </c>
      <c r="C45" s="20" t="s">
        <v>73</v>
      </c>
      <c r="D45" s="21" t="s">
        <v>115</v>
      </c>
      <c r="E45" s="31">
        <v>706.9</v>
      </c>
      <c r="F45" s="31">
        <v>578.24</v>
      </c>
      <c r="G45" s="31">
        <v>1243</v>
      </c>
      <c r="H45" s="33">
        <f t="shared" si="0"/>
        <v>664.76</v>
      </c>
      <c r="I45" s="8">
        <f t="shared" si="1"/>
        <v>214.96264526840068</v>
      </c>
      <c r="J45" s="8">
        <f t="shared" si="2"/>
        <v>175.83816664308955</v>
      </c>
    </row>
    <row r="46" spans="1:10" x14ac:dyDescent="0.25">
      <c r="A46" s="19">
        <v>24</v>
      </c>
      <c r="B46" s="9" t="s">
        <v>72</v>
      </c>
      <c r="C46" s="20" t="s">
        <v>75</v>
      </c>
      <c r="D46" s="21" t="s">
        <v>115</v>
      </c>
      <c r="E46" s="31">
        <v>3664.62</v>
      </c>
      <c r="F46" s="31">
        <v>4601.29</v>
      </c>
      <c r="G46" s="31">
        <v>4140.7</v>
      </c>
      <c r="H46" s="46">
        <f t="shared" si="0"/>
        <v>-460.59000000000015</v>
      </c>
      <c r="I46" s="8">
        <f t="shared" si="1"/>
        <v>89.989981070525872</v>
      </c>
      <c r="J46" s="8">
        <f t="shared" si="2"/>
        <v>112.99125148037177</v>
      </c>
    </row>
    <row r="47" spans="1:10" x14ac:dyDescent="0.25">
      <c r="A47" s="19">
        <v>25</v>
      </c>
      <c r="B47" s="9" t="s">
        <v>74</v>
      </c>
      <c r="C47" s="20" t="s">
        <v>71</v>
      </c>
      <c r="D47" s="21" t="s">
        <v>115</v>
      </c>
      <c r="E47" s="31">
        <v>10264.34</v>
      </c>
      <c r="F47" s="31">
        <v>7839.45</v>
      </c>
      <c r="G47" s="31">
        <v>14264.66</v>
      </c>
      <c r="H47" s="33">
        <f t="shared" si="0"/>
        <v>6425.21</v>
      </c>
      <c r="I47" s="8">
        <f t="shared" si="1"/>
        <v>181.95995892568993</v>
      </c>
      <c r="J47" s="8">
        <f t="shared" si="2"/>
        <v>138.97298803430127</v>
      </c>
    </row>
    <row r="48" spans="1:10" x14ac:dyDescent="0.25">
      <c r="A48" s="19">
        <v>26</v>
      </c>
      <c r="B48" s="9" t="s">
        <v>104</v>
      </c>
      <c r="C48" s="20" t="s">
        <v>76</v>
      </c>
      <c r="D48" s="21" t="s">
        <v>115</v>
      </c>
      <c r="E48" s="31">
        <v>2610</v>
      </c>
      <c r="F48" s="31">
        <v>1600</v>
      </c>
      <c r="G48" s="31">
        <v>1344.43</v>
      </c>
      <c r="H48" s="46">
        <f t="shared" si="0"/>
        <v>-255.56999999999994</v>
      </c>
      <c r="I48" s="8">
        <f t="shared" si="1"/>
        <v>84.026875000000004</v>
      </c>
      <c r="J48" s="8">
        <f t="shared" si="2"/>
        <v>51.510727969348657</v>
      </c>
    </row>
    <row r="49" spans="1:11" ht="28.5" x14ac:dyDescent="0.25">
      <c r="A49" s="19">
        <v>27</v>
      </c>
      <c r="B49" s="9" t="s">
        <v>77</v>
      </c>
      <c r="C49" s="20" t="s">
        <v>78</v>
      </c>
      <c r="D49" s="21" t="s">
        <v>115</v>
      </c>
      <c r="E49" s="31">
        <v>29093.96</v>
      </c>
      <c r="F49" s="31">
        <v>28659.86</v>
      </c>
      <c r="G49" s="31">
        <v>36777.339999999997</v>
      </c>
      <c r="H49" s="33">
        <f t="shared" si="0"/>
        <v>8117.4799999999959</v>
      </c>
      <c r="I49" s="8">
        <f t="shared" si="1"/>
        <v>128.32351588598127</v>
      </c>
      <c r="J49" s="8">
        <f t="shared" si="2"/>
        <v>126.40884912194832</v>
      </c>
    </row>
    <row r="50" spans="1:11" x14ac:dyDescent="0.25">
      <c r="A50" s="19">
        <v>28</v>
      </c>
      <c r="B50" s="9" t="s">
        <v>79</v>
      </c>
      <c r="C50" s="20" t="s">
        <v>91</v>
      </c>
      <c r="D50" s="21" t="s">
        <v>115</v>
      </c>
      <c r="E50" s="45">
        <v>0</v>
      </c>
      <c r="F50" s="45">
        <v>0</v>
      </c>
      <c r="G50" s="45">
        <v>0</v>
      </c>
      <c r="H50" s="33">
        <f t="shared" si="0"/>
        <v>0</v>
      </c>
      <c r="I50" s="44" t="e">
        <f t="shared" si="1"/>
        <v>#DIV/0!</v>
      </c>
      <c r="J50" s="44" t="e">
        <f t="shared" si="2"/>
        <v>#DIV/0!</v>
      </c>
      <c r="K50" s="5"/>
    </row>
    <row r="51" spans="1:11" ht="28.5" x14ac:dyDescent="0.25">
      <c r="A51" s="19">
        <v>29</v>
      </c>
      <c r="B51" s="9" t="s">
        <v>105</v>
      </c>
      <c r="C51" s="9" t="s">
        <v>114</v>
      </c>
      <c r="D51" s="21" t="s">
        <v>115</v>
      </c>
      <c r="E51" s="31">
        <v>224.87</v>
      </c>
      <c r="F51" s="31">
        <v>0</v>
      </c>
      <c r="G51" s="31">
        <v>857.92</v>
      </c>
      <c r="H51" s="33">
        <f t="shared" si="0"/>
        <v>857.92</v>
      </c>
      <c r="I51" s="44" t="e">
        <f t="shared" si="1"/>
        <v>#DIV/0!</v>
      </c>
      <c r="J51" s="44">
        <f t="shared" si="2"/>
        <v>381.51821052163467</v>
      </c>
    </row>
    <row r="52" spans="1:11" x14ac:dyDescent="0.25">
      <c r="A52" s="19"/>
      <c r="B52" s="9"/>
      <c r="C52" s="9"/>
      <c r="D52" s="21"/>
      <c r="E52" s="45"/>
      <c r="F52" s="45"/>
      <c r="G52" s="45"/>
      <c r="H52" s="33">
        <f t="shared" si="0"/>
        <v>0</v>
      </c>
      <c r="I52" s="44" t="e">
        <f t="shared" si="1"/>
        <v>#DIV/0!</v>
      </c>
      <c r="J52" s="44" t="e">
        <f t="shared" si="2"/>
        <v>#DIV/0!</v>
      </c>
    </row>
    <row r="53" spans="1:11" ht="28.5" x14ac:dyDescent="0.25">
      <c r="A53" s="19">
        <v>30</v>
      </c>
      <c r="B53" s="9" t="s">
        <v>81</v>
      </c>
      <c r="C53" s="20" t="s">
        <v>80</v>
      </c>
      <c r="D53" s="21" t="s">
        <v>115</v>
      </c>
      <c r="E53" s="31">
        <v>1224.9000000000001</v>
      </c>
      <c r="F53" s="31">
        <v>1556.73</v>
      </c>
      <c r="G53" s="31">
        <v>1648.91</v>
      </c>
      <c r="H53" s="33">
        <f t="shared" si="0"/>
        <v>92.180000000000064</v>
      </c>
      <c r="I53" s="44">
        <f t="shared" si="1"/>
        <v>105.92138649605263</v>
      </c>
      <c r="J53" s="44">
        <f t="shared" si="2"/>
        <v>134.61588701118458</v>
      </c>
    </row>
    <row r="54" spans="1:11" ht="28.5" x14ac:dyDescent="0.25">
      <c r="A54" s="25">
        <v>31</v>
      </c>
      <c r="B54" s="9" t="s">
        <v>106</v>
      </c>
      <c r="C54" s="20" t="s">
        <v>82</v>
      </c>
      <c r="D54" s="21" t="s">
        <v>115</v>
      </c>
      <c r="E54" s="31">
        <v>186.98</v>
      </c>
      <c r="F54" s="31">
        <v>0</v>
      </c>
      <c r="G54" s="31">
        <v>914.97</v>
      </c>
      <c r="H54" s="33">
        <f t="shared" si="0"/>
        <v>914.97</v>
      </c>
      <c r="I54" s="44" t="e">
        <f t="shared" si="1"/>
        <v>#DIV/0!</v>
      </c>
      <c r="J54" s="44">
        <f t="shared" si="2"/>
        <v>489.34110600064179</v>
      </c>
    </row>
    <row r="55" spans="1:11" ht="28.5" x14ac:dyDescent="0.25">
      <c r="A55" s="25">
        <v>32</v>
      </c>
      <c r="B55" s="9" t="s">
        <v>86</v>
      </c>
      <c r="C55" s="20" t="s">
        <v>83</v>
      </c>
      <c r="D55" s="21" t="s">
        <v>115</v>
      </c>
      <c r="E55" s="31">
        <v>27928.68</v>
      </c>
      <c r="F55" s="31">
        <v>27103.13</v>
      </c>
      <c r="G55" s="31">
        <v>34386.39</v>
      </c>
      <c r="H55" s="33">
        <f t="shared" si="0"/>
        <v>7283.2599999999984</v>
      </c>
      <c r="I55" s="8">
        <f t="shared" si="1"/>
        <v>126.87239444300344</v>
      </c>
      <c r="J55" s="8">
        <f t="shared" si="2"/>
        <v>123.12214540751658</v>
      </c>
    </row>
    <row r="56" spans="1:11" x14ac:dyDescent="0.25">
      <c r="A56" s="25">
        <v>33</v>
      </c>
      <c r="B56" s="9" t="s">
        <v>84</v>
      </c>
      <c r="C56" s="20" t="s">
        <v>85</v>
      </c>
      <c r="D56" s="21" t="s">
        <v>115</v>
      </c>
      <c r="E56" s="45"/>
      <c r="F56" s="45"/>
      <c r="G56" s="45"/>
      <c r="H56" s="33">
        <f t="shared" si="0"/>
        <v>0</v>
      </c>
      <c r="I56" s="44" t="e">
        <f t="shared" si="1"/>
        <v>#DIV/0!</v>
      </c>
      <c r="J56" s="44" t="e">
        <f t="shared" si="2"/>
        <v>#DIV/0!</v>
      </c>
    </row>
    <row r="57" spans="1:11" ht="28.5" x14ac:dyDescent="0.25">
      <c r="A57" s="25">
        <v>34</v>
      </c>
      <c r="B57" s="9" t="s">
        <v>107</v>
      </c>
      <c r="C57" s="20" t="s">
        <v>87</v>
      </c>
      <c r="D57" s="21" t="s">
        <v>115</v>
      </c>
      <c r="E57" s="31">
        <v>27928.68</v>
      </c>
      <c r="F57" s="31">
        <v>27103.13</v>
      </c>
      <c r="G57" s="31">
        <v>34386.39</v>
      </c>
      <c r="H57" s="33">
        <f t="shared" si="0"/>
        <v>7283.2599999999984</v>
      </c>
      <c r="I57" s="8">
        <f t="shared" si="1"/>
        <v>126.87239444300344</v>
      </c>
      <c r="J57" s="8">
        <f t="shared" si="2"/>
        <v>123.12214540751658</v>
      </c>
    </row>
    <row r="58" spans="1:11" x14ac:dyDescent="0.25">
      <c r="A58" s="25">
        <v>35</v>
      </c>
      <c r="B58" s="9" t="s">
        <v>108</v>
      </c>
      <c r="C58" s="20" t="s">
        <v>88</v>
      </c>
      <c r="D58" s="21" t="s">
        <v>115</v>
      </c>
      <c r="E58" s="31">
        <v>4423.87</v>
      </c>
      <c r="F58" s="31">
        <v>4178.93</v>
      </c>
      <c r="G58" s="31">
        <v>5674.61</v>
      </c>
      <c r="H58" s="33">
        <f t="shared" si="0"/>
        <v>1495.6799999999994</v>
      </c>
      <c r="I58" s="8">
        <f t="shared" si="1"/>
        <v>135.79097998770018</v>
      </c>
      <c r="J58" s="8">
        <f t="shared" si="2"/>
        <v>128.27253061233716</v>
      </c>
    </row>
    <row r="59" spans="1:11" x14ac:dyDescent="0.25">
      <c r="A59" s="26">
        <v>36</v>
      </c>
      <c r="B59" s="12" t="s">
        <v>89</v>
      </c>
      <c r="C59" s="27" t="s">
        <v>90</v>
      </c>
      <c r="D59" s="28" t="s">
        <v>115</v>
      </c>
      <c r="E59" s="32">
        <v>23504.82</v>
      </c>
      <c r="F59" s="32">
        <v>22924.2</v>
      </c>
      <c r="G59" s="32">
        <v>28711.78</v>
      </c>
      <c r="H59" s="32">
        <f t="shared" si="0"/>
        <v>5787.5799999999981</v>
      </c>
      <c r="I59" s="30">
        <f t="shared" si="1"/>
        <v>125.24659530103557</v>
      </c>
      <c r="J59" s="30">
        <f t="shared" si="2"/>
        <v>122.15273292882057</v>
      </c>
    </row>
    <row r="60" spans="1:11" x14ac:dyDescent="0.25">
      <c r="E60" s="6"/>
      <c r="F60" s="6"/>
    </row>
    <row r="64" spans="1:11" x14ac:dyDescent="0.25">
      <c r="E64" s="6"/>
    </row>
    <row r="65" spans="5:5" x14ac:dyDescent="0.25">
      <c r="E65" s="6"/>
    </row>
    <row r="66" spans="5:5" x14ac:dyDescent="0.25">
      <c r="E66" s="6"/>
    </row>
    <row r="67" spans="5:5" x14ac:dyDescent="0.25">
      <c r="E67" s="6"/>
    </row>
    <row r="68" spans="5:5" x14ac:dyDescent="0.25">
      <c r="E68" s="6"/>
    </row>
    <row r="69" spans="5:5" x14ac:dyDescent="0.25">
      <c r="E69" s="6"/>
    </row>
    <row r="70" spans="5:5" x14ac:dyDescent="0.25">
      <c r="E70" s="6"/>
    </row>
    <row r="71" spans="5:5" x14ac:dyDescent="0.25">
      <c r="E71" s="6"/>
    </row>
    <row r="72" spans="5:5" x14ac:dyDescent="0.25">
      <c r="E72" s="6"/>
    </row>
    <row r="73" spans="5:5" x14ac:dyDescent="0.25">
      <c r="E73" s="6"/>
    </row>
    <row r="74" spans="5:5" x14ac:dyDescent="0.25">
      <c r="E74" s="6"/>
    </row>
  </sheetData>
  <sheetProtection formatCells="0" formatColumns="0" formatRows="0" insertColumns="0" insertRows="0" insertHyperlinks="0" deleteColumns="0" deleteRows="0" sort="0" autoFilter="0" pivotTables="0"/>
  <mergeCells count="10">
    <mergeCell ref="A2:J2"/>
    <mergeCell ref="A3:J3"/>
    <mergeCell ref="A5:A6"/>
    <mergeCell ref="B5:B6"/>
    <mergeCell ref="C5:C6"/>
    <mergeCell ref="E5:E6"/>
    <mergeCell ref="F5:G5"/>
    <mergeCell ref="I5:I6"/>
    <mergeCell ref="J5:J6"/>
    <mergeCell ref="H5:H6"/>
  </mergeCells>
  <printOptions horizontalCentered="1"/>
  <pageMargins left="0.36" right="0.23622047244094491" top="0.70866141732283472" bottom="0.47244094488188981" header="0.19685039370078741" footer="0.19685039370078741"/>
  <pageSetup paperSize="9" scale="80" orientation="portrait" horizontalDpi="180" verticalDpi="18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2021 год</vt:lpstr>
      <vt:lpstr>'2021 год'!Заголовки_для_печати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dcterms:created xsi:type="dcterms:W3CDTF">2017-07-29T04:40:03Z</dcterms:created>
  <dcterms:modified xsi:type="dcterms:W3CDTF">2023-02-10T10:50:42Z</dcterms:modified>
</cp:coreProperties>
</file>