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0" windowWidth="19695" windowHeight="7875"/>
  </bookViews>
  <sheets>
    <sheet name="2022 год_узб " sheetId="1" r:id="rId1"/>
    <sheet name="2022 год_рус" sheetId="2" r:id="rId2"/>
    <sheet name="2022 год_анг" sheetId="5" r:id="rId3"/>
  </sheets>
  <definedNames>
    <definedName name="Print_Area" localSheetId="2">'2022 год_анг'!$A$1:$I$238</definedName>
    <definedName name="Print_Area" localSheetId="1">'2022 год_рус'!$A$1:$I$238</definedName>
    <definedName name="Print_Area" localSheetId="0">'2022 год_узб '!$A$1:$I$240</definedName>
    <definedName name="_xlnm.Print_Area" localSheetId="2">'2022 год_анг'!$A$1:$I$240</definedName>
    <definedName name="_xlnm.Print_Area" localSheetId="1">'2022 год_рус'!$A$1:$I$240</definedName>
    <definedName name="_xlnm.Print_Area" localSheetId="0">'2022 год_узб '!$A$1:$I$240</definedName>
  </definedNames>
  <calcPr calcId="144525"/>
</workbook>
</file>

<file path=xl/calcChain.xml><?xml version="1.0" encoding="utf-8"?>
<calcChain xmlns="http://schemas.openxmlformats.org/spreadsheetml/2006/main">
  <c r="I229" i="5" l="1"/>
  <c r="I230" i="5"/>
  <c r="I231" i="5"/>
  <c r="I232" i="5"/>
  <c r="B217" i="2" l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I230" i="2"/>
  <c r="I229" i="2"/>
  <c r="B229" i="5"/>
  <c r="B230" i="5" s="1"/>
  <c r="B231" i="5" s="1"/>
  <c r="B232" i="5" s="1"/>
  <c r="I228" i="5"/>
  <c r="I227" i="5"/>
  <c r="I226" i="5"/>
  <c r="I225" i="5"/>
  <c r="I224" i="5"/>
  <c r="I223" i="5"/>
  <c r="I222" i="5"/>
  <c r="I221" i="5"/>
  <c r="I220" i="5"/>
  <c r="I219" i="5"/>
  <c r="I220" i="2"/>
  <c r="I221" i="2"/>
  <c r="I222" i="2"/>
  <c r="I223" i="2"/>
  <c r="I224" i="2"/>
  <c r="I225" i="2"/>
  <c r="I226" i="2"/>
  <c r="I227" i="2"/>
  <c r="I228" i="2"/>
  <c r="I231" i="2"/>
  <c r="I232" i="2"/>
  <c r="I219" i="2"/>
  <c r="I217" i="2"/>
  <c r="I218" i="2"/>
  <c r="B217" i="5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62" i="5"/>
  <c r="B63" i="5" s="1"/>
  <c r="B64" i="5" s="1"/>
  <c r="B65" i="5" s="1"/>
  <c r="B66" i="5" s="1"/>
  <c r="B67" i="5" s="1"/>
  <c r="B68" i="5" s="1"/>
  <c r="B69" i="5" s="1"/>
  <c r="B70" i="5" s="1"/>
  <c r="B218" i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G36" i="1" l="1"/>
  <c r="G35" i="1"/>
  <c r="G34" i="1"/>
  <c r="G235" i="2"/>
  <c r="G236" i="2"/>
  <c r="G237" i="2"/>
  <c r="G238" i="2"/>
  <c r="G234" i="2"/>
  <c r="G65" i="2"/>
  <c r="G65" i="5" s="1"/>
  <c r="H65" i="2"/>
  <c r="I65" i="2"/>
  <c r="G66" i="2"/>
  <c r="G66" i="5" s="1"/>
  <c r="H66" i="2"/>
  <c r="I66" i="2"/>
  <c r="G67" i="2"/>
  <c r="G67" i="5" s="1"/>
  <c r="H67" i="2"/>
  <c r="H67" i="5" s="1"/>
  <c r="I67" i="2"/>
  <c r="I67" i="5" s="1"/>
  <c r="G68" i="2"/>
  <c r="G68" i="5" s="1"/>
  <c r="H68" i="2"/>
  <c r="H68" i="5" s="1"/>
  <c r="I68" i="2"/>
  <c r="I68" i="5" s="1"/>
  <c r="G69" i="2"/>
  <c r="G69" i="5" s="1"/>
  <c r="H69" i="2"/>
  <c r="H69" i="5" s="1"/>
  <c r="I69" i="2"/>
  <c r="I69" i="5" s="1"/>
  <c r="G70" i="2"/>
  <c r="G70" i="5" s="1"/>
  <c r="H70" i="2"/>
  <c r="H70" i="5" s="1"/>
  <c r="I70" i="2"/>
  <c r="G71" i="2"/>
  <c r="G71" i="5" s="1"/>
  <c r="H71" i="2"/>
  <c r="I71" i="2"/>
  <c r="G72" i="2"/>
  <c r="G72" i="5" s="1"/>
  <c r="H72" i="2"/>
  <c r="I72" i="2"/>
  <c r="G73" i="2"/>
  <c r="G73" i="5" s="1"/>
  <c r="H73" i="2"/>
  <c r="H73" i="5" s="1"/>
  <c r="I73" i="2"/>
  <c r="I73" i="5" s="1"/>
  <c r="G64" i="2"/>
  <c r="G64" i="5" s="1"/>
  <c r="H64" i="2"/>
  <c r="I64" i="2"/>
  <c r="G33" i="1"/>
  <c r="G32" i="1"/>
  <c r="G62" i="2"/>
  <c r="G62" i="5" s="1"/>
  <c r="G63" i="2"/>
  <c r="G63" i="5" s="1"/>
  <c r="G61" i="2"/>
  <c r="G61" i="5" s="1"/>
  <c r="H62" i="2"/>
  <c r="H62" i="5" s="1"/>
  <c r="I62" i="2"/>
  <c r="I62" i="5" s="1"/>
  <c r="H63" i="2"/>
  <c r="H63" i="5" s="1"/>
  <c r="I63" i="2"/>
  <c r="I63" i="5" s="1"/>
  <c r="I61" i="2"/>
  <c r="I61" i="5" s="1"/>
  <c r="I65" i="5" l="1"/>
  <c r="I71" i="5"/>
  <c r="H64" i="5"/>
  <c r="I72" i="5"/>
  <c r="I66" i="5"/>
  <c r="H71" i="5"/>
  <c r="H65" i="5"/>
  <c r="H66" i="5"/>
  <c r="H72" i="5"/>
  <c r="I64" i="5"/>
  <c r="I70" i="5"/>
  <c r="G39" i="5"/>
  <c r="I216" i="2"/>
  <c r="H61" i="2"/>
  <c r="H61" i="5" s="1"/>
  <c r="G39" i="2"/>
  <c r="G40" i="2" s="1"/>
  <c r="G40" i="1" l="1"/>
  <c r="G40" i="5" s="1"/>
  <c r="H128" i="5" l="1"/>
  <c r="I128" i="5"/>
  <c r="H129" i="5"/>
  <c r="I129" i="5"/>
  <c r="H130" i="5"/>
  <c r="I130" i="5"/>
  <c r="H131" i="5"/>
  <c r="I131" i="5"/>
  <c r="H132" i="5"/>
  <c r="I132" i="5"/>
  <c r="H133" i="5"/>
  <c r="I133" i="5"/>
  <c r="H134" i="5"/>
  <c r="I134" i="5"/>
  <c r="H135" i="5"/>
  <c r="I135" i="5"/>
  <c r="H136" i="5"/>
  <c r="I136" i="5"/>
  <c r="H137" i="5"/>
  <c r="I137" i="5"/>
  <c r="H138" i="5"/>
  <c r="I138" i="5"/>
  <c r="H139" i="5"/>
  <c r="I139" i="5"/>
  <c r="H140" i="5"/>
  <c r="I140" i="5"/>
  <c r="H141" i="5"/>
  <c r="I141" i="5"/>
  <c r="H142" i="5"/>
  <c r="I142" i="5"/>
  <c r="H143" i="5"/>
  <c r="I143" i="5"/>
  <c r="H144" i="5"/>
  <c r="I144" i="5"/>
  <c r="H145" i="5"/>
  <c r="I145" i="5"/>
  <c r="H146" i="5"/>
  <c r="I146" i="5"/>
  <c r="H147" i="5"/>
  <c r="I147" i="5"/>
  <c r="H148" i="5"/>
  <c r="I148" i="5"/>
  <c r="H149" i="5"/>
  <c r="I149" i="5"/>
  <c r="H150" i="5"/>
  <c r="I150" i="5"/>
  <c r="H151" i="5"/>
  <c r="I151" i="5"/>
  <c r="H152" i="5"/>
  <c r="I152" i="5"/>
  <c r="H153" i="5"/>
  <c r="I153" i="5"/>
  <c r="H154" i="5"/>
  <c r="I154" i="5"/>
  <c r="H155" i="5"/>
  <c r="I155" i="5"/>
  <c r="H156" i="5"/>
  <c r="I156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H163" i="5"/>
  <c r="I163" i="5"/>
  <c r="H164" i="5"/>
  <c r="I164" i="5"/>
  <c r="H165" i="5"/>
  <c r="I165" i="5"/>
  <c r="H166" i="5"/>
  <c r="I166" i="5"/>
  <c r="H167" i="5"/>
  <c r="I167" i="5"/>
  <c r="H168" i="5"/>
  <c r="I168" i="5"/>
  <c r="I127" i="5"/>
  <c r="H127" i="5"/>
  <c r="F173" i="5"/>
  <c r="G173" i="5"/>
  <c r="H173" i="5"/>
  <c r="I173" i="5"/>
  <c r="F174" i="5"/>
  <c r="G174" i="5"/>
  <c r="H174" i="5"/>
  <c r="I174" i="5"/>
  <c r="F175" i="5"/>
  <c r="G175" i="5"/>
  <c r="H175" i="5"/>
  <c r="I175" i="5"/>
  <c r="F176" i="5"/>
  <c r="G176" i="5"/>
  <c r="H176" i="5"/>
  <c r="I176" i="5"/>
  <c r="F177" i="5"/>
  <c r="G177" i="5"/>
  <c r="H177" i="5"/>
  <c r="I177" i="5"/>
  <c r="F178" i="5"/>
  <c r="G178" i="5"/>
  <c r="H178" i="5"/>
  <c r="I178" i="5"/>
  <c r="F179" i="5"/>
  <c r="G179" i="5"/>
  <c r="H179" i="5"/>
  <c r="I179" i="5"/>
  <c r="F180" i="5"/>
  <c r="G180" i="5"/>
  <c r="H180" i="5"/>
  <c r="I180" i="5"/>
  <c r="F181" i="5"/>
  <c r="G181" i="5"/>
  <c r="H181" i="5"/>
  <c r="I181" i="5"/>
  <c r="F182" i="5"/>
  <c r="G182" i="5"/>
  <c r="H182" i="5"/>
  <c r="I182" i="5"/>
  <c r="F183" i="5"/>
  <c r="G183" i="5"/>
  <c r="H183" i="5"/>
  <c r="I183" i="5"/>
  <c r="F184" i="5"/>
  <c r="G184" i="5"/>
  <c r="H184" i="5"/>
  <c r="I184" i="5"/>
  <c r="F185" i="5"/>
  <c r="G185" i="5"/>
  <c r="H185" i="5"/>
  <c r="I185" i="5"/>
  <c r="F186" i="5"/>
  <c r="G186" i="5"/>
  <c r="H186" i="5"/>
  <c r="I186" i="5"/>
  <c r="F187" i="5"/>
  <c r="G187" i="5"/>
  <c r="H187" i="5"/>
  <c r="I187" i="5"/>
  <c r="F188" i="5"/>
  <c r="G188" i="5"/>
  <c r="H188" i="5"/>
  <c r="I188" i="5"/>
  <c r="F189" i="5"/>
  <c r="G189" i="5"/>
  <c r="H189" i="5"/>
  <c r="I189" i="5"/>
  <c r="F190" i="5"/>
  <c r="G190" i="5"/>
  <c r="H190" i="5"/>
  <c r="I190" i="5"/>
  <c r="F191" i="5"/>
  <c r="G191" i="5"/>
  <c r="H191" i="5"/>
  <c r="I191" i="5"/>
  <c r="F192" i="5"/>
  <c r="G192" i="5"/>
  <c r="H192" i="5"/>
  <c r="I192" i="5"/>
  <c r="F193" i="5"/>
  <c r="G193" i="5"/>
  <c r="H193" i="5"/>
  <c r="I193" i="5"/>
  <c r="F194" i="5"/>
  <c r="G194" i="5"/>
  <c r="H194" i="5"/>
  <c r="I194" i="5"/>
  <c r="F195" i="5"/>
  <c r="G195" i="5"/>
  <c r="H195" i="5"/>
  <c r="I195" i="5"/>
  <c r="F196" i="5"/>
  <c r="G196" i="5"/>
  <c r="H196" i="5"/>
  <c r="I196" i="5"/>
  <c r="F197" i="5"/>
  <c r="G197" i="5"/>
  <c r="H197" i="5"/>
  <c r="I197" i="5"/>
  <c r="F198" i="5"/>
  <c r="G198" i="5"/>
  <c r="H198" i="5"/>
  <c r="I198" i="5"/>
  <c r="G172" i="5"/>
  <c r="H172" i="5"/>
  <c r="I172" i="5"/>
  <c r="F172" i="5"/>
  <c r="F173" i="2"/>
  <c r="G173" i="2"/>
  <c r="H173" i="2"/>
  <c r="I173" i="2"/>
  <c r="F174" i="2"/>
  <c r="G174" i="2"/>
  <c r="H174" i="2"/>
  <c r="I174" i="2"/>
  <c r="F175" i="2"/>
  <c r="G175" i="2"/>
  <c r="H175" i="2"/>
  <c r="I175" i="2"/>
  <c r="F176" i="2"/>
  <c r="G176" i="2"/>
  <c r="H176" i="2"/>
  <c r="I176" i="2"/>
  <c r="F177" i="2"/>
  <c r="G177" i="2"/>
  <c r="H177" i="2"/>
  <c r="I177" i="2"/>
  <c r="F178" i="2"/>
  <c r="G178" i="2"/>
  <c r="H178" i="2"/>
  <c r="I178" i="2"/>
  <c r="F179" i="2"/>
  <c r="G179" i="2"/>
  <c r="H179" i="2"/>
  <c r="I179" i="2"/>
  <c r="F180" i="2"/>
  <c r="G180" i="2"/>
  <c r="H180" i="2"/>
  <c r="I180" i="2"/>
  <c r="F181" i="2"/>
  <c r="G181" i="2"/>
  <c r="H181" i="2"/>
  <c r="I181" i="2"/>
  <c r="F182" i="2"/>
  <c r="G182" i="2"/>
  <c r="H182" i="2"/>
  <c r="I182" i="2"/>
  <c r="F183" i="2"/>
  <c r="G183" i="2"/>
  <c r="H183" i="2"/>
  <c r="I183" i="2"/>
  <c r="F184" i="2"/>
  <c r="G184" i="2"/>
  <c r="H184" i="2"/>
  <c r="I184" i="2"/>
  <c r="F185" i="2"/>
  <c r="G185" i="2"/>
  <c r="H185" i="2"/>
  <c r="I185" i="2"/>
  <c r="F186" i="2"/>
  <c r="G186" i="2"/>
  <c r="H186" i="2"/>
  <c r="I186" i="2"/>
  <c r="F187" i="2"/>
  <c r="G187" i="2"/>
  <c r="H187" i="2"/>
  <c r="I187" i="2"/>
  <c r="F188" i="2"/>
  <c r="G188" i="2"/>
  <c r="H188" i="2"/>
  <c r="I188" i="2"/>
  <c r="F189" i="2"/>
  <c r="G189" i="2"/>
  <c r="H189" i="2"/>
  <c r="I189" i="2"/>
  <c r="F190" i="2"/>
  <c r="G190" i="2"/>
  <c r="H190" i="2"/>
  <c r="I190" i="2"/>
  <c r="F191" i="2"/>
  <c r="G191" i="2"/>
  <c r="H191" i="2"/>
  <c r="I191" i="2"/>
  <c r="F192" i="2"/>
  <c r="G192" i="2"/>
  <c r="H192" i="2"/>
  <c r="I192" i="2"/>
  <c r="F193" i="2"/>
  <c r="G193" i="2"/>
  <c r="H193" i="2"/>
  <c r="I193" i="2"/>
  <c r="F194" i="2"/>
  <c r="G194" i="2"/>
  <c r="H194" i="2"/>
  <c r="I194" i="2"/>
  <c r="F195" i="2"/>
  <c r="G195" i="2"/>
  <c r="H195" i="2"/>
  <c r="I195" i="2"/>
  <c r="F196" i="2"/>
  <c r="G196" i="2"/>
  <c r="H196" i="2"/>
  <c r="I196" i="2"/>
  <c r="F197" i="2"/>
  <c r="G197" i="2"/>
  <c r="H197" i="2"/>
  <c r="I197" i="2"/>
  <c r="F198" i="2"/>
  <c r="G198" i="2"/>
  <c r="H198" i="2"/>
  <c r="I198" i="2"/>
  <c r="G172" i="2"/>
  <c r="H172" i="2"/>
  <c r="I172" i="2"/>
  <c r="F172" i="2"/>
  <c r="H128" i="2"/>
  <c r="I128" i="2"/>
  <c r="H129" i="2"/>
  <c r="I129" i="2"/>
  <c r="H130" i="2"/>
  <c r="I130" i="2"/>
  <c r="H131" i="2"/>
  <c r="I131" i="2"/>
  <c r="H132" i="2"/>
  <c r="I132" i="2"/>
  <c r="H133" i="2"/>
  <c r="I133" i="2"/>
  <c r="H134" i="2"/>
  <c r="I134" i="2"/>
  <c r="H135" i="2"/>
  <c r="I135" i="2"/>
  <c r="H136" i="2"/>
  <c r="I136" i="2"/>
  <c r="H137" i="2"/>
  <c r="I137" i="2"/>
  <c r="H138" i="2"/>
  <c r="I138" i="2"/>
  <c r="H139" i="2"/>
  <c r="I139" i="2"/>
  <c r="H140" i="2"/>
  <c r="I140" i="2"/>
  <c r="H141" i="2"/>
  <c r="I141" i="2"/>
  <c r="H142" i="2"/>
  <c r="I142" i="2"/>
  <c r="H143" i="2"/>
  <c r="I143" i="2"/>
  <c r="H144" i="2"/>
  <c r="I144" i="2"/>
  <c r="H145" i="2"/>
  <c r="I145" i="2"/>
  <c r="H146" i="2"/>
  <c r="I146" i="2"/>
  <c r="H147" i="2"/>
  <c r="I147" i="2"/>
  <c r="H148" i="2"/>
  <c r="I148" i="2"/>
  <c r="H149" i="2"/>
  <c r="I149" i="2"/>
  <c r="H150" i="2"/>
  <c r="I150" i="2"/>
  <c r="H151" i="2"/>
  <c r="I151" i="2"/>
  <c r="H152" i="2"/>
  <c r="I152" i="2"/>
  <c r="H153" i="2"/>
  <c r="I153" i="2"/>
  <c r="H154" i="2"/>
  <c r="I154" i="2"/>
  <c r="H155" i="2"/>
  <c r="I155" i="2"/>
  <c r="H156" i="2"/>
  <c r="I156" i="2"/>
  <c r="H157" i="2"/>
  <c r="I157" i="2"/>
  <c r="H158" i="2"/>
  <c r="I158" i="2"/>
  <c r="H159" i="2"/>
  <c r="I159" i="2"/>
  <c r="H160" i="2"/>
  <c r="I160" i="2"/>
  <c r="H161" i="2"/>
  <c r="I161" i="2"/>
  <c r="H162" i="2"/>
  <c r="I162" i="2"/>
  <c r="H163" i="2"/>
  <c r="I163" i="2"/>
  <c r="H164" i="2"/>
  <c r="I164" i="2"/>
  <c r="H165" i="2"/>
  <c r="I165" i="2"/>
  <c r="H166" i="2"/>
  <c r="I166" i="2"/>
  <c r="H167" i="2"/>
  <c r="I167" i="2"/>
  <c r="H168" i="2"/>
  <c r="I168" i="2"/>
  <c r="I127" i="2"/>
  <c r="H127" i="2"/>
  <c r="G33" i="5" l="1"/>
  <c r="G33" i="2"/>
  <c r="G34" i="5"/>
  <c r="G34" i="2"/>
  <c r="G35" i="2"/>
  <c r="G35" i="5"/>
  <c r="G32" i="5"/>
  <c r="G32" i="2"/>
  <c r="G36" i="5"/>
  <c r="G36" i="2"/>
  <c r="G44" i="2"/>
  <c r="G44" i="5" s="1"/>
  <c r="G43" i="2"/>
  <c r="G43" i="5" s="1"/>
</calcChain>
</file>

<file path=xl/sharedStrings.xml><?xml version="1.0" encoding="utf-8"?>
<sst xmlns="http://schemas.openxmlformats.org/spreadsheetml/2006/main" count="1364" uniqueCount="755">
  <si>
    <t xml:space="preserve">Веб-сайтда ахборот жойлаштирган ваколатли шахснинг </t>
  </si>
  <si>
    <t>Бош бухгалтер ўринбосари</t>
  </si>
  <si>
    <t>Ўзбекистон, Тошкент вилояти, Янгийўл шахар, Лаззат кўчаси, 1-уй, 11-хонадон</t>
  </si>
  <si>
    <t>Асос(лар) содир этилган сана</t>
  </si>
  <si>
    <t>Жойлашган ери (яшаш жойи)(давлат, вилоят, шахар, туман)</t>
  </si>
  <si>
    <t>Улар аффилланган шахс деб эътироф этилиш асоси</t>
  </si>
  <si>
    <t>Ф.И.Ш. ёки тўлиқ номи</t>
  </si>
  <si>
    <t>№</t>
  </si>
  <si>
    <t xml:space="preserve"> АФФИЛЛАНГАН ШАХСЛАР РЎЙХАТИ                                                                                                                                      (хисобот йилининг якуни холатига)</t>
  </si>
  <si>
    <t>16.</t>
  </si>
  <si>
    <t>Битимлар тузилмаган.</t>
  </si>
  <si>
    <t>Битимлар бўйича қабул қилинган қарорларнинг тўлиқ таърифи</t>
  </si>
  <si>
    <t>Эмитентнинг битимлар бўйича қарор қабул қилган органи</t>
  </si>
  <si>
    <t>Суммаси</t>
  </si>
  <si>
    <t>Битим предмети</t>
  </si>
  <si>
    <t>Контрагаентнинг Ф.И.Ш. ёки тўлиқ номи</t>
  </si>
  <si>
    <t>Битим тузилган сана</t>
  </si>
  <si>
    <t>ХИСОБОТ ЙИЛИДА АФФИЛЛАНГАН ШАХСЛАР БИЛАН ТУЗИЛГАН БИТИМЛАР РЎЙХАТИ</t>
  </si>
  <si>
    <t>15.</t>
  </si>
  <si>
    <t>ХИСОБОТ ЙИЛИДА  ТУЗИЛГАН ЙИРИК БИТИМЛАР РЎЙХАТИ</t>
  </si>
  <si>
    <t>14.</t>
  </si>
  <si>
    <t>Аудиторлик хулосасининг нусхаси:</t>
  </si>
  <si>
    <t>Текшириш утказилган аудитор (аудиторлар)нинг Ф.И.Ш.</t>
  </si>
  <si>
    <t>Аудиторлик хулосасининг раками берилган сана</t>
  </si>
  <si>
    <t>Аудиторлик хулосаси берилган сана</t>
  </si>
  <si>
    <t>Коникарли (ижобий)</t>
  </si>
  <si>
    <t>Хулоса тури</t>
  </si>
  <si>
    <t>Лицензия раками</t>
  </si>
  <si>
    <t>Лицензия берилган сана:</t>
  </si>
  <si>
    <t>Аудиторлик ташкилотининг номи:</t>
  </si>
  <si>
    <t>АУДИТОРЛИК ТЕКШИРУВИ НАТИЖАЛАРИ ТЎҒРИСИДА МАЪЛУМОТ</t>
  </si>
  <si>
    <t>13.</t>
  </si>
  <si>
    <t>Ҳисобот даврининг соф фойдаси (зарари) (сатр.240-250-260)
Чистая прибыль (убыток) отчетного периода (стр.240-250-260)</t>
  </si>
  <si>
    <t xml:space="preserve">Фойдадан бошқа солиқлар ва йиғимлар
Прочие налоги и сборы от прибыли </t>
  </si>
  <si>
    <t>Даромад (фойда) солиғи
Налог на доходы (прибыль)</t>
  </si>
  <si>
    <t>Даромад (фойда) солиғини тўлагунга қадар фойда (зарар) (сатр.220+/-230)
Прибыль (убыток) до уплаты налога на доходы (прибыль) (стр.220+/-230)</t>
  </si>
  <si>
    <t>Фавқулоддаги фойда ва зарарлар
Чрезвычайные прибыли и убытки</t>
  </si>
  <si>
    <t>Умумхўжалик фаолиятининг фойдаси (зарари) (сатр.100+110-170)
Прибыль (убыток) от общехозяйственной деятельности (стр.100+110-170)</t>
  </si>
  <si>
    <t>Молиявий фаолият бўйича бошқа харажатлар
Прочие расходы по финансовой деятельности</t>
  </si>
  <si>
    <t>Валюта курси фарқидан зарарлар
Убытки от валютных курсовых разниц</t>
  </si>
  <si>
    <t>Узоы муддатли ижара (лизинг) бўйича фоизлар шаклидаги харажатлар
Расходы в виде процентов по долгосрочной аренде (лизингу)
(Строка в редакции Приказа МФ, зарегистрированного МЮ 12.11.2003 г. N 1209-1)</t>
  </si>
  <si>
    <t>Фоизлар шаклидаги харажатлар
Расходы в виде процентов</t>
  </si>
  <si>
    <t>Молиявий фаолият бўйича харажатлар (сатр.180+190+200+210),  шу жумладан: 
Расходы по финансовой деятельности (стр.180+190+200+210),  в том числе:</t>
  </si>
  <si>
    <t>Молиявий фаолиятнинг бошқа даромадлари
Прочие доходы от финансовой деятельности</t>
  </si>
  <si>
    <t>Валюта курси фарқидан даромадлар
Доходы от валютных курсовых разниц</t>
  </si>
  <si>
    <t>Узоқ муддатли ижара (лизинг) дан даромадлар 
Доходы от долгосрочной аренды (лизинг)
(Строка в редакции Приказа МФ, зарегистрированного МЮ 12.11.2003 г. N 1209-1)</t>
  </si>
  <si>
    <t xml:space="preserve">Фоизлар шаклидаги даромадлар
Доходы в виде процентов </t>
  </si>
  <si>
    <t xml:space="preserve">Дивидендлар шаклидаги даромадлар 
Доходы в виде дивидендов </t>
  </si>
  <si>
    <t>Молиявий фаолиятнинг даромадлари, жами (сатр.120+130+140+150+160), шу жумладан:
Доходы от финансовой деятельности, всего (стр.120+130+140+150+160), в том числе:</t>
  </si>
  <si>
    <t xml:space="preserve">Асосий фаолиятнинг фойдаси (зарари) (сатр. 030-040+090)
Прибыль (убыток) от основной деятельности  (стр.030-040+090) </t>
  </si>
  <si>
    <t>090</t>
  </si>
  <si>
    <t xml:space="preserve">Асосий фаолиятнинг бошқа даромадлари
Прочие доходы от основной деятельности </t>
  </si>
  <si>
    <t>080</t>
  </si>
  <si>
    <t>Келгусида солиққа тортиладиган базадан чиқариладиган ҳисобот даври харажатлари
Расходы отчетного периода, исключаемые из налогооблагаемой базы в будущем</t>
  </si>
  <si>
    <t>070</t>
  </si>
  <si>
    <t xml:space="preserve">Бошқа операцион харажатлар 
Прочие операционные расходы </t>
  </si>
  <si>
    <t>060</t>
  </si>
  <si>
    <t>Маъмурий харажатлар
Административные расходы</t>
  </si>
  <si>
    <t>050</t>
  </si>
  <si>
    <t xml:space="preserve">Сотиш харажатлари 
Расходы по реализации  </t>
  </si>
  <si>
    <t>040</t>
  </si>
  <si>
    <t>Давр харажатлари, жами  (сатр.050+060+070+080), шу жумладан:
Расходы периода, всего  (стр.050+060+070+080), в том числе:</t>
  </si>
  <si>
    <t>030</t>
  </si>
  <si>
    <t>Маҳсулот (товар, иш ва хизмат) ларни сотишнинг ялпи фойдаси (зарари) (сатр.010-020)
Валовая прибыль (убыток) от реализации продукции (товаров, работ и услуг)  (стр.010-020)</t>
  </si>
  <si>
    <t>020</t>
  </si>
  <si>
    <t>Сотилган маҳсулот (товар, иш ва хизмат) ларнинг таннархи
Себестоимость реализованной продукции (товаров, работ и услуг)</t>
  </si>
  <si>
    <t>010</t>
  </si>
  <si>
    <t>Маҳсулот (товар, иш ва хизмат) ларни сотишдан соф тушум
Чистая выручка от реализации продукции (товаров, работ и услуг)</t>
  </si>
  <si>
    <t xml:space="preserve">Харажатлар 
(зарарлар)
Расходы  
(убытки)
</t>
  </si>
  <si>
    <t xml:space="preserve">Даромадлар
 (фойда)
Доходы 
(прибыль)
</t>
  </si>
  <si>
    <t xml:space="preserve">Ҳисобот даврида 
За отчетный период
</t>
  </si>
  <si>
    <t xml:space="preserve">Ўтган йилнинг шу даврида 
За соответствующий период прошлого года
</t>
  </si>
  <si>
    <t xml:space="preserve">Сатр коди
Код стр.
</t>
  </si>
  <si>
    <t xml:space="preserve">Кўрсаткичлар номи
Наименование показателя
</t>
  </si>
  <si>
    <t>АКЦИЯДОРЛИК ЖАМИЯТЛАРИ УЧУН МОЛИЯВИЙ НАТИЖАЛАР ТУГРИСИДАГИ ХИСОБОТИ  (минг сумда)</t>
  </si>
  <si>
    <t>12.</t>
  </si>
  <si>
    <t>780</t>
  </si>
  <si>
    <t xml:space="preserve">Баланс пассиви бўйича жами (сатр.480+770)
Всего по пассиву баланса (стр.480+770)
</t>
  </si>
  <si>
    <t>770</t>
  </si>
  <si>
    <t xml:space="preserve">II бўлим бўйича жами  (сатр.490+600)
Итого по разделу II  (стр.490+600)
</t>
  </si>
  <si>
    <t>760</t>
  </si>
  <si>
    <t>Бошқа кредиторлик қарзлар (6950 дан ташқари 6900)
Прочие кредиторские задолженности (6900 кроме 6950)</t>
  </si>
  <si>
    <t>750</t>
  </si>
  <si>
    <t>Узоқ муддатли мажбуриятларнинг жорий қисми (6950)
Текущая часть долгосрочных обязательств (6950)</t>
  </si>
  <si>
    <t>740</t>
  </si>
  <si>
    <t>Қисқа муддатли қарзлар (6820, 6830, 6840)
Краткосрочные займы (6820, 6830, 6840)</t>
  </si>
  <si>
    <t>730</t>
  </si>
  <si>
    <t>Қисқа муддатли банк кредитлари  (6810)
Краткосрочные банковские кредиты (6810)</t>
  </si>
  <si>
    <t>720</t>
  </si>
  <si>
    <t xml:space="preserve">Меҳнатга  ҳақ тўлаш бўйича қарз (6700)
Задолженность по оплате труда (6700) </t>
  </si>
  <si>
    <t>710</t>
  </si>
  <si>
    <t>Таъсисчиларга бўлган қарзлар (6600)
Задолженность учредителям (6600)</t>
  </si>
  <si>
    <t>700</t>
  </si>
  <si>
    <t>Маєсадли давлат жамғармаларига тўловлар бўйича қарз (6520)
Задолженность по платежам в государственные целевые фонды (6520)</t>
  </si>
  <si>
    <t>690</t>
  </si>
  <si>
    <t>Суғурталар бўйича қарз (6510)
Задолженность по страхованию (6510)</t>
  </si>
  <si>
    <t>680</t>
  </si>
  <si>
    <t>Бюджетга тўловлар бўйича қарз (6400)
Задолженность по платежам в бюджет (6400)</t>
  </si>
  <si>
    <t>670</t>
  </si>
  <si>
    <t>Олинган бўнаклар (6300)
Полученные авансы (6300)</t>
  </si>
  <si>
    <t>660</t>
  </si>
  <si>
    <t>Бошқа кечиктирилган мажбуриятлар (6250, 6290)
Прочие отсроченные обязательства (6250, 6290)</t>
  </si>
  <si>
    <t>650</t>
  </si>
  <si>
    <t>Солиқ ва мажбурий тўловлар бўйича кечиктирилган мажбуриятлар (6240) 
Отсроченные  обязательства по налогам и обязательным платежам (6240)</t>
  </si>
  <si>
    <t>640</t>
  </si>
  <si>
    <t>Кечиктирилган даромадлар (6210, 6220, 6230)
Отсроченные доходы (6210, 6220, 6230)</t>
  </si>
  <si>
    <t>630</t>
  </si>
  <si>
    <t xml:space="preserve">Шўъба ва қарам хўжалик жамиятларга қарз (6120)
Задолженность дочерним и зависимым хозяйственным обществам (6120) </t>
  </si>
  <si>
    <t>620</t>
  </si>
  <si>
    <t xml:space="preserve">Ажратилган бўлинмаларга қарз (6110)
Задолженность обособленным подразделениям (6110) </t>
  </si>
  <si>
    <t>610</t>
  </si>
  <si>
    <t>Мол етказиб берувчилар ва пудратчиларга қарз (6000) 
Задолженность поставщикам и подрядчикам  (6000)   госрезер и бнпз</t>
  </si>
  <si>
    <t>602</t>
  </si>
  <si>
    <t xml:space="preserve">шундан: муддати ўтган жорий кредиторлик қарзлари 
из нее: просроченная текущая кредиторская задолженность </t>
  </si>
  <si>
    <t>601</t>
  </si>
  <si>
    <t>шу жумладан: жорий кредиторлик қарзлари (сатр.610+630+650+670+680+690+700+710+720+760)
в том числе: текущая кредиторская задолженность (стр.610+630+650+670+680+690+ +700+710+720+760)</t>
  </si>
  <si>
    <t>600</t>
  </si>
  <si>
    <t>жорий мажбуриятлар, жами
(сатр.610+630+640+650+660+670+680+690+700+710+ 720+730+740+750+760)
Текущие обязательства, всего
(стр.610+630+640+650+660+670+680+690+700+710+ 720+730+740+750+760)</t>
  </si>
  <si>
    <t>590</t>
  </si>
  <si>
    <t>Бошқа узоқ муддатли кредиторлик қарзлар (7900)
Прочие долгосрочные кредиторские задолженности (7900)</t>
  </si>
  <si>
    <t>580</t>
  </si>
  <si>
    <t>Узоқ муддатли қарзлар (7820, 7830, 7840)
Долгосрочные займы  (7820, 7830, 7840)</t>
  </si>
  <si>
    <t>570</t>
  </si>
  <si>
    <t xml:space="preserve">Узоқ муддатли банк кредитлари (7810)
Долгосрочные банковские кредиты (7810)
</t>
  </si>
  <si>
    <t>560</t>
  </si>
  <si>
    <t>Харидорлар ва буюртмачилардан олинган бўнаклар (7300)
Авансы, полученные от покупателей и заказчиков (7300)</t>
  </si>
  <si>
    <t>550</t>
  </si>
  <si>
    <t>Бошқа узоқ муддатли кечиктирилган мажбуриятлар (7250, 7290)
Прочие долгосрочные отсроченные обязательства (7250, 7290)</t>
  </si>
  <si>
    <t>540</t>
  </si>
  <si>
    <t>Солиқ ва мажбурий тўловлар бўйича узоқ муддатли кечиктирилган мажбуриятлар (7240) 
Долгосрочные отсроченные  обязательства по налогам и обязательным платежам (7240)</t>
  </si>
  <si>
    <t>530</t>
  </si>
  <si>
    <t>Узоқ муддатли кечиктирилган даромадлар (7210, 7220, 7230) 
Долгосрочные отсроченные  доходы  (7210, 7220, 7230)</t>
  </si>
  <si>
    <t>520</t>
  </si>
  <si>
    <t xml:space="preserve">Шўъба ва қарам хўжалик жамиятларга узоқ муддатли қарз (7120) 
Долгосрочная задолженность дочерним и зависимым хозяйственным обществам (7120)
</t>
  </si>
  <si>
    <t>510</t>
  </si>
  <si>
    <t>Ажратилган бўлинмаларга узоқ муддатли қарз (7110) 
Долгосрочная задолженность обособленным подразделениям (7110)</t>
  </si>
  <si>
    <t>500</t>
  </si>
  <si>
    <t xml:space="preserve">Мол етказиб берувчилар ва пудратчиларга узоқ муддатли қарз (7000)
Долгосрочная задолженость поставщикам и подрядчикам (7000)
</t>
  </si>
  <si>
    <t>491</t>
  </si>
  <si>
    <t>шу жумладан: узоқ муддатли кредиторлик қарзлари (сатр.500+520+540+560+590)
в том числе: долгосрочная кредиторская задолженность (стр.500+520+540+560+590)</t>
  </si>
  <si>
    <t>490</t>
  </si>
  <si>
    <t>Узоқ муддатли мажбуриятлар, жами (сатр.500+510+520+530+540+550+560+ 570+580+590)
Долгосрочные обязательства, всего (стр.500+510+520+530+540+550+560+570+580+  590)</t>
  </si>
  <si>
    <t xml:space="preserve">II. Мажбуриятлар
II. Обязательства  </t>
  </si>
  <si>
    <t>480</t>
  </si>
  <si>
    <t>I бўлим бўйича жами (сатр.410+420+430-440+450+460+470)
Итого по разделу I  (стр.410+420+430-440+450+460+470)</t>
  </si>
  <si>
    <t>470</t>
  </si>
  <si>
    <t>Келгуси давр харажатлари ва тўловлари учун захиралар (8900) 
Резервы предстоящих расходов и платежей (8900)</t>
  </si>
  <si>
    <t>460</t>
  </si>
  <si>
    <t xml:space="preserve">Мақсадли тушумлар (8800)
Целевые поступления (8800) 
</t>
  </si>
  <si>
    <t>450</t>
  </si>
  <si>
    <t>Тақсимланмаган фойда (қопланмаган зарар) (8700)
Нераспределенная прибыль (непокрытый убыток) (8700)</t>
  </si>
  <si>
    <t>440</t>
  </si>
  <si>
    <t xml:space="preserve">Сотиб олинган хусусий акциялар (8600)
Выкупленные собственные акции (8600)
</t>
  </si>
  <si>
    <t>430</t>
  </si>
  <si>
    <t xml:space="preserve">Резерв капитали (8500)
Резервный капитал (8500)
</t>
  </si>
  <si>
    <t>420</t>
  </si>
  <si>
    <t xml:space="preserve">Қўшилган капитал (8400)
Добавленный капитал (8400) 
</t>
  </si>
  <si>
    <t>410</t>
  </si>
  <si>
    <t xml:space="preserve">Устав капитали (8300)
Уставный капитал (8300)
</t>
  </si>
  <si>
    <t>Пассив</t>
  </si>
  <si>
    <t>400</t>
  </si>
  <si>
    <t xml:space="preserve">Баланс активи бўйича жами (сатр.130+390)
Всего по активу баланса (стр.130+стр.390)
</t>
  </si>
  <si>
    <t>390</t>
  </si>
  <si>
    <t>II бўлим бўйича жами (сатр.140+190+200+210+320+370+380)
Итого по разделу II  (стр. 140+190+200+210+320+370+380)</t>
  </si>
  <si>
    <t>380</t>
  </si>
  <si>
    <t xml:space="preserve">Бошқа жорий активлар (5900)
Прочие текущие активы (5900)
</t>
  </si>
  <si>
    <t>370</t>
  </si>
  <si>
    <t xml:space="preserve">Қисқа муддатли инвестициялар (5800)
Краткосрочные инвестиции (5800) 
</t>
  </si>
  <si>
    <t>360</t>
  </si>
  <si>
    <t>Бошқа пул маблағлари ва эквивалентлари (5500, 5600, 5700)
Прочие денежные средства и эквиваленты (5500, 5600, 5700)</t>
  </si>
  <si>
    <t>350</t>
  </si>
  <si>
    <t xml:space="preserve">Чет эл валютасидаги пул маблағлари (5200)
Денежные средства в иностранной валюте (5200)
</t>
  </si>
  <si>
    <t>340</t>
  </si>
  <si>
    <t xml:space="preserve">Ҳисоблашиш счётидаги пул маблағлари  (5100)
Денежные средства на расчетном счете (5100)
</t>
  </si>
  <si>
    <t>330</t>
  </si>
  <si>
    <t xml:space="preserve">Кассадаги пул маблағлари  (5000)
Денежные средства в кассе (5000)
</t>
  </si>
  <si>
    <t>320</t>
  </si>
  <si>
    <t>Пул маблағлари, жами (сатр.330+340+350+360), шу жумладан:
Денежные средства, всего (стр.330+340+350+360), в том числе:</t>
  </si>
  <si>
    <t>310</t>
  </si>
  <si>
    <t xml:space="preserve">Бошқа дебиторлик қарзлари (4800)
Прочие дебиторские задолженности (4800)
</t>
  </si>
  <si>
    <t>300</t>
  </si>
  <si>
    <t>Ходимларнинг бошқа операциялар бўйича қарзи (4700)
Задолженность персонала по прочим операциям (4700)</t>
  </si>
  <si>
    <t>290</t>
  </si>
  <si>
    <t>Таъсисчиларнинг устав капиталига улушлар бўйича қарзи (4600)
Задолженност учредителей по вкладам в уставный капитал (4600)</t>
  </si>
  <si>
    <t>280</t>
  </si>
  <si>
    <t>Мақсадли давлат жамғармалари ва суғурталар бўйича бўнак тўловлари (4500)
Авансовые платежи в государственные целевые фонды и по страхованию (4500)</t>
  </si>
  <si>
    <t>270</t>
  </si>
  <si>
    <t>Бюджетга солиқ ва йиғимлар бўйича бўнак тўловлари (4400)
Авансовые платежи по налогам и сборам в бюджет (4400)</t>
  </si>
  <si>
    <t>260</t>
  </si>
  <si>
    <t>Мол етказиб берувчилар ва пудратчиларга берилган бўнаклар (4300)
Авансы, выданные поставщикам и подрядчикам (4300)</t>
  </si>
  <si>
    <t>250</t>
  </si>
  <si>
    <t xml:space="preserve">Ходимларга берилган бўнаклар (4200)
Авансы, выданные персоналу (4200)
</t>
  </si>
  <si>
    <t>240</t>
  </si>
  <si>
    <t>Шўъба ва қарам хўжалик жамиятларнинг қарзи (4120)
Задолженность дочерних и зависимых хозяйственных обществ (4120)  ФНПЗ</t>
  </si>
  <si>
    <t>230</t>
  </si>
  <si>
    <t>Ажратилган бўлинмаларнинг қарзи (4110) 
Задолженность обособленных подразделений (4110)</t>
  </si>
  <si>
    <t>220</t>
  </si>
  <si>
    <t>Харидор ва буюртмачиларнинг қарзи (4000 дан 4900 нинг айирмаси)
Задолженность покупателей и заказчиков (4000 за минусом 4900)</t>
  </si>
  <si>
    <t>211</t>
  </si>
  <si>
    <t xml:space="preserve">шундан: муддати ўтган
из нее: просроченная 
</t>
  </si>
  <si>
    <t>210</t>
  </si>
  <si>
    <t>Дебиторлар, жами  (сатр.220+230+240+250+260+270+280+290+300+ 310)
Дебиторы, всего (стр.220+230+240+250+260+ 270+ 280+290+300+310)</t>
  </si>
  <si>
    <t>200</t>
  </si>
  <si>
    <t xml:space="preserve">Кечиктирилган харажатлар (3200)
Отсроченные расходы (3200)
</t>
  </si>
  <si>
    <t>190</t>
  </si>
  <si>
    <t>Келгуси давр харажатлари (3100)
Расходы будущих периодов (3100)</t>
  </si>
  <si>
    <t>180</t>
  </si>
  <si>
    <t>Товарлар (2910дан2980нинг айирмаси)                                                                                     Товары (2900 за минусом 2980)</t>
  </si>
  <si>
    <t>170</t>
  </si>
  <si>
    <t xml:space="preserve">Тайёр маҳсулот (2800)
Готовая продукция (2800)
</t>
  </si>
  <si>
    <t>160</t>
  </si>
  <si>
    <t>Тугалланмаган ишлаб чиқариш (2000, 2100, 2300, 2700)
Незавершенное производство (2000, 2100, 2300, 2700)</t>
  </si>
  <si>
    <t>150</t>
  </si>
  <si>
    <t>Ишлаб чиқариш захиралари (1000, 1100, 1500, 1600)
Производственные запасы (1000, 1100, 1500, 1600)</t>
  </si>
  <si>
    <t>140</t>
  </si>
  <si>
    <t>Товар-моддий захиралари, жами (сатр.150+160+170+180), шу жумладан:
Товарно-материальные запасы, всего (стр.150+160+170+180), в том числе:</t>
  </si>
  <si>
    <t>II. Жорий активлар
II. Текущие активы</t>
  </si>
  <si>
    <t>130</t>
  </si>
  <si>
    <t xml:space="preserve">I бўлим бўйича жами  (сатр. 012+022+030+090+100+110+120)
Итого по разделу I  (стр. 012+022+030+090+100+110+120)
</t>
  </si>
  <si>
    <t>120</t>
  </si>
  <si>
    <t>Узоқ муддатли кечиктирилган харажатлар (0950, 0960, 0990)
Долгосрочные отсроченные расходы (0950, 0960, 0990)</t>
  </si>
  <si>
    <t>110</t>
  </si>
  <si>
    <t>Узоқ муддатли дебиторлик қарзлари (0910, 0920, 0930, 0940)
Долгосрочная дебиторская задолженность (0910, 0920, 0930, 0940)</t>
  </si>
  <si>
    <t>100</t>
  </si>
  <si>
    <t>Капитал қўйилмалар (0800)
Капитальные вложения (0800)</t>
  </si>
  <si>
    <t>Ўрнатиладиган асбоб-ускуналар (0700)
Оборудование к установке (0700)</t>
  </si>
  <si>
    <t xml:space="preserve">Бошқа узоқ муддатли инвестициялар (0690) 
Прочие долгосрочные инвестиции (0690)
</t>
  </si>
  <si>
    <t>Чет эл капитали мавжуд бўлган корхоналарга инвестициялар (0640)
Инвестиции в предприятие с иностранным капиталом (0640)</t>
  </si>
  <si>
    <t>Қарам хўжалик жамиятларига инвестициялар (0630)
Инвестиции в зависимые хозяйственные общества (0630)</t>
  </si>
  <si>
    <t>Шўъба хўжалик жамиятларига инвестициялар (0620)
Инвестиции в дочерние хозяйственные общества (0620)</t>
  </si>
  <si>
    <t>Қимматли қоғозлар (0610)
Ценные бумаги (0610)</t>
  </si>
  <si>
    <t>Узоқ муддатли инвестициялар, жами (сатр.040+050+060+070+080), шу жумладан:
Долгосрочные инвестиции, всего (стр.040+050+060+070+080), в том числе:</t>
  </si>
  <si>
    <t>022</t>
  </si>
  <si>
    <t xml:space="preserve">Қолдиқ (баланс) қиймати (сатр. 020 - 021)
Остаточная (балансовая) стоимость (стр. 020-021)
</t>
  </si>
  <si>
    <t>021</t>
  </si>
  <si>
    <t xml:space="preserve">Амортизация суммаси (0500) 
Сумма амортизации (0500) 
</t>
  </si>
  <si>
    <t xml:space="preserve">Бошланғич қиймати (0400)
Первоначальная стоимость (0400) 
</t>
  </si>
  <si>
    <t xml:space="preserve">Номоддий активлар:
Нематериальные активы:
</t>
  </si>
  <si>
    <t>012</t>
  </si>
  <si>
    <t xml:space="preserve">Қолдиқ (баланс) қиймати (сатр. 010 - 011)
Остаточная (балансовая) стоимость (стр. 010-011)      
</t>
  </si>
  <si>
    <t>011</t>
  </si>
  <si>
    <t xml:space="preserve">Эскириш суммаси  (0200)
Сумма износа (0200)
</t>
  </si>
  <si>
    <t>Бошланғич (қайта тиклаш) қиймати (0100, 0300)
Первоначальная (восстановительная) стоимость (0100, 0300)</t>
  </si>
  <si>
    <t xml:space="preserve">Асосий воситалар:
Основные средства: 
</t>
  </si>
  <si>
    <t xml:space="preserve">I. Узоқ муддатли активлар
I. Долгосрочные активы
</t>
  </si>
  <si>
    <t>Актив</t>
  </si>
  <si>
    <t xml:space="preserve">Ҳисобот даври охирига                                 На конец отчетного периода
</t>
  </si>
  <si>
    <t xml:space="preserve">Ҳисобот даври бошига                                      На начало отчетного периода
</t>
  </si>
  <si>
    <t>Курсатгичлар номи</t>
  </si>
  <si>
    <t>АКЦИЯДОРЛИК ЖАМИЯТЛАРИ УЧУН БУХГАЛТЕРИЯ БАЛАНСИ (минг сумда)</t>
  </si>
  <si>
    <t>11.</t>
  </si>
  <si>
    <t>36</t>
  </si>
  <si>
    <t>Аффилланган шахслар рўйхатидаги ўзгаришлар</t>
  </si>
  <si>
    <t>06</t>
  </si>
  <si>
    <t>Мухим факт эълон килинган сана</t>
  </si>
  <si>
    <t>Мухим факт юз берган сана</t>
  </si>
  <si>
    <t>Мухим факт раками</t>
  </si>
  <si>
    <t>Мухим факт номи</t>
  </si>
  <si>
    <t>ХИСОБОТ ЙИЛИДА ЭМИТЕНТ ФАОЛИЯТИДАГИ МУХИМ ФАКТЛАР</t>
  </si>
  <si>
    <t>10.</t>
  </si>
  <si>
    <t>Жойлаштиришнинг якунлаш санаси</t>
  </si>
  <si>
    <t>Жойлаштиришнинг бошланиш санаси</t>
  </si>
  <si>
    <t>Жойлаштирилган шакли</t>
  </si>
  <si>
    <t>Чиқарилишининг давлат рўйхатидан утказилган рақами</t>
  </si>
  <si>
    <t>Чиқарилишининг давлат рўйхатидан утказилган санаси</t>
  </si>
  <si>
    <t>Бир дона қимматли қоғознинг номинал қиймати</t>
  </si>
  <si>
    <t>Қимматли қоғозларнинг сони</t>
  </si>
  <si>
    <t>Қимматли қоғозларнинг тури</t>
  </si>
  <si>
    <t>Эмитентнинг чиқариш тўғрисида қарор қабул қилган органи</t>
  </si>
  <si>
    <t>ХИСОБОТ ЙИЛИДА ҚЎШИМЧА ЧИҚАРИЛГАН ҚИММАТЛИ ҚОҒОЗЛАР ХАҚИДАГИ АСОСИЙ МАЪЛУМОТЛАР</t>
  </si>
  <si>
    <t>9.</t>
  </si>
  <si>
    <t>Turbayev Baxodir Daniyarovich</t>
  </si>
  <si>
    <t>Shamshiyev Sabir Sayfutdinovich</t>
  </si>
  <si>
    <t>вазифага киришиш санаси</t>
  </si>
  <si>
    <t>қарор қабул қилинган сана</t>
  </si>
  <si>
    <t>Сайланган (тайинланган)/таркибидан чиқарилган (бўшатилган, ваколатларининг муддати тугагани)</t>
  </si>
  <si>
    <t>Эмитентнинг қарор қабул қилган органи</t>
  </si>
  <si>
    <t>Лавозими</t>
  </si>
  <si>
    <t>Ф.И.Ш.</t>
  </si>
  <si>
    <t>Ўзгариш санаси</t>
  </si>
  <si>
    <t>8.</t>
  </si>
  <si>
    <t>олдинги даврлар якуни бўйича (сўмда)</t>
  </si>
  <si>
    <t>хисобот даври якуни бўйича (сўмда)</t>
  </si>
  <si>
    <t>Оддий акциялар бўйича</t>
  </si>
  <si>
    <t>ҚИММАТЛИ ҚОҒОЗЛАР БЎЙИЧА ДАРОМАДЛАРНИ ТЎЛАШ ЮЗАСИДАН МАВЖУД ҚАРЗДОРЛИК</t>
  </si>
  <si>
    <t>7.</t>
  </si>
  <si>
    <t>бир дона акциянинг номинал қийматига фоизда:</t>
  </si>
  <si>
    <t>бир дона акцияга сўмда</t>
  </si>
  <si>
    <t>ХИСОБОТ ЙИЛИДА ҚИММАТЛИ ҚОҒОЗЛАР БЎЙИЧА ХИСОБЛАНГАН ДАРОМАДЛАР МИҚДОРИ</t>
  </si>
  <si>
    <t>6.</t>
  </si>
  <si>
    <t>Ўз маблағларининг жалб қилинган маблағларига нисбати коэффициенти:</t>
  </si>
  <si>
    <t>Мутлоқ ликвидлилик коэффициенти</t>
  </si>
  <si>
    <t>Умумий тўловга лаёқатлиликни қоплаш коэффициенти:</t>
  </si>
  <si>
    <t>Устав капиталининг рентабеллик коэффициенти:</t>
  </si>
  <si>
    <t>5.</t>
  </si>
  <si>
    <t>МХОБТ</t>
  </si>
  <si>
    <t>КТУТ</t>
  </si>
  <si>
    <t>МШТ</t>
  </si>
  <si>
    <t>Давлат статистика органи томондан берилган ракамлар:</t>
  </si>
  <si>
    <t>Давлат солик хизмати органи томонидан берилган (СТИР)</t>
  </si>
  <si>
    <t>Янгийул туман хокимлиги хузуридаги ТСРУ инспекцияси № 2084, 13.06.2013 йил</t>
  </si>
  <si>
    <t>рўйхатдан ўтказувчи орган томонидан берилган:</t>
  </si>
  <si>
    <t>4.</t>
  </si>
  <si>
    <t>МФО:</t>
  </si>
  <si>
    <t>Хисоб раками:</t>
  </si>
  <si>
    <t>3.</t>
  </si>
  <si>
    <t>БАНК РЕКВИЗИТЛАРИ</t>
  </si>
  <si>
    <t>biokimyo.uz</t>
  </si>
  <si>
    <t>Расмий веб-сайти</t>
  </si>
  <si>
    <t>Электрон почта манзили:</t>
  </si>
  <si>
    <t>Почта манзили:</t>
  </si>
  <si>
    <t>Жойлашган ери:</t>
  </si>
  <si>
    <t>2.</t>
  </si>
  <si>
    <t>BIOK</t>
  </si>
  <si>
    <t>Биржа тикерининг номи</t>
  </si>
  <si>
    <t>«BIOKIMYO» АЖ</t>
  </si>
  <si>
    <t>Кисқартирилган</t>
  </si>
  <si>
    <t>«BIOKIMYO» акциядорлик жамияти</t>
  </si>
  <si>
    <t>Тўлиқ</t>
  </si>
  <si>
    <t>ЭМИТЕНТНИНГ НОМИ</t>
  </si>
  <si>
    <t>1.</t>
  </si>
  <si>
    <t>2-ИЛОВА</t>
  </si>
  <si>
    <t>"Кимматли когозлар бозорида ахборотларни такдим этиш ва эълон килиш коидаларига</t>
  </si>
  <si>
    <t>Эмитентнинг хисоботини тасдиқлаган органи - Жамият акциядорларнинг умумий йиғилиши</t>
  </si>
  <si>
    <t>АЛОҚА МАЪЛУМОТЛАРИ</t>
  </si>
  <si>
    <t>Хизмат кўрсатувчи банкнинг номи:</t>
  </si>
  <si>
    <t>РЎЙХАДАН ЎТКАЗИШ ВА ИДЕНТИФИКАЦИЯ РАҚАМЛАРИ:</t>
  </si>
  <si>
    <t>КУЗАТУВ КЕНГАШИ, ТАФТИШ КОМИССИЯСИ ЁКИ ИЖРОИЯ ОРГАНИНИНГ  ТАРКИБИДАГИ ЎЗГАРТИРИШЛАР</t>
  </si>
  <si>
    <t>Эмитент битим бўйича ким хисобланади( товар ва хизматларни олувчи/бегоналаштирувчи)</t>
  </si>
  <si>
    <t>1) ушбу жамиятнинг йигирма фоиз ва ундан ортиқ фоиз акцияларига эгалик қилувчи юридик шахс;</t>
  </si>
  <si>
    <t>4) ушбу жамият қайси юридик шахс устав фондининг (устав капиталининг) йигирма фоизи ва ундан ортиқ фоизига эгалик қилса, ўша юридик шахс;</t>
  </si>
  <si>
    <t>3) ушбу жамият кузатув кенгашининг аъзоси, жамият директорининг ёхуд жамият бошқаруви аъзосининг ваколатларини амалга ошираётган шахс;</t>
  </si>
  <si>
    <t>32</t>
  </si>
  <si>
    <t>ПРИЛОЖЕНИЕ № 2</t>
  </si>
  <si>
    <t>к Правилам предоставления и публикации информации на рынке ценных бумаг</t>
  </si>
  <si>
    <t xml:space="preserve">ГОДОВОЙ ОТЧЕТ
ГОДОВОЙ ОТЧЕТ
эмитента по итогам _____ года 
</t>
  </si>
  <si>
    <t>Орган эмитента, утвердивший отчет: Общее собрание акционеров общества</t>
  </si>
  <si>
    <t>НАИМЕНОВАНИЕ ЭМИТЕНТА</t>
  </si>
  <si>
    <t>Полное:</t>
  </si>
  <si>
    <t>Сокращенное:</t>
  </si>
  <si>
    <t>Наименование биржевого тикера:</t>
  </si>
  <si>
    <t>КОНТАКТНЫЕ ДАННЫЕ</t>
  </si>
  <si>
    <t>Местонахождение:</t>
  </si>
  <si>
    <t>Почтовый адрес:</t>
  </si>
  <si>
    <t>Адрес электронной почты:</t>
  </si>
  <si>
    <t>Официальный веб-сайт:</t>
  </si>
  <si>
    <t>БАНКОВСКИЕ РЕКВИЗИТЫ</t>
  </si>
  <si>
    <t>Наименование обслуживающего банка:</t>
  </si>
  <si>
    <t>Номер расчетного счета:</t>
  </si>
  <si>
    <t>РЕГИСТРАЦИОННЫЕ И ИДЕНТИФИКАЦИОННЫЕ НОМЕРА, ПРИСВОЕННЫЕ:</t>
  </si>
  <si>
    <t>регистрирующим органом:</t>
  </si>
  <si>
    <t>органом государственной налоговой службы (ИНН):</t>
  </si>
  <si>
    <t>Номера, присвоенные органом государственной статистики:</t>
  </si>
  <si>
    <t>КФС:</t>
  </si>
  <si>
    <t xml:space="preserve">ОКПО: </t>
  </si>
  <si>
    <t>ОКЭД:</t>
  </si>
  <si>
    <t>СОАТО:</t>
  </si>
  <si>
    <t>ИФУТ</t>
  </si>
  <si>
    <t>ПОКАЗАТЕЛИ ФИНАНСОВО-ЭКОНОМИЧЕСКОГО СОСТОЯНИЯ ЭМИТЕНТА</t>
  </si>
  <si>
    <t>Коэффициент рентабельности уставного капитала:</t>
  </si>
  <si>
    <t>Коэффициент покрытия общей платежеспособности:</t>
  </si>
  <si>
    <t xml:space="preserve">Коэффициент абсолютной ликвидности: </t>
  </si>
  <si>
    <t>Коэффициент соотношения собственных и привлеченных средств:</t>
  </si>
  <si>
    <t>Соотношение собственных и заемных средств эмитента:</t>
  </si>
  <si>
    <t xml:space="preserve">ЭМИТЕНТНИНГ МОЛИЯВИЙ-ИҚТИСОДИЙ ХОЛАТИ КЎРСАТГИЧЛАРИ </t>
  </si>
  <si>
    <t xml:space="preserve">ОБЪЕМ НАЧИСЛЕННЫХ ДОХОДОВ ПО ЦЕННЫМ БУМАГАМ
В ОТЧЕТНОМ ГОДУ
</t>
  </si>
  <si>
    <t>По простым акциям</t>
  </si>
  <si>
    <t>в сумах на одну акцию:</t>
  </si>
  <si>
    <t>в процентах к номинальной стоимости одной акции:</t>
  </si>
  <si>
    <t xml:space="preserve">ИМЕЮЩАЯСЯ ЗАДОЛЖЕННОСТЬ ПО ВЫПЛАТЕ ДОХОДОВ 
ПО ЦЕННЫМ БУМАГАМ
</t>
  </si>
  <si>
    <t xml:space="preserve">по итогам отчетного периода 
(в сумах):
</t>
  </si>
  <si>
    <t xml:space="preserve">по итогам предыдущих периодов 
(в сумах):
</t>
  </si>
  <si>
    <t>ИЗМЕНЕНИЯ В СОСТАВЕ НАБЛЮДАТЕЛЬНОГО СОВЕТА, РЕВИЗИОННОЙ КОМИССИИ ИЛИ ИСПОЛНИТЕЛЬНОГО ОРГАНА</t>
  </si>
  <si>
    <t>Дата изменений</t>
  </si>
  <si>
    <t>дата принятия решения</t>
  </si>
  <si>
    <t>дата вступления к обязанностям</t>
  </si>
  <si>
    <t>Ф.И.О.</t>
  </si>
  <si>
    <t>Должность</t>
  </si>
  <si>
    <t>Орган эмитента, принявший решение</t>
  </si>
  <si>
    <t>Избран (назначен) / выведен из состава (уволен, истечение срока полномочий)</t>
  </si>
  <si>
    <t>ОСНОВНЫЕ СВЕДЕНИЯ О ДОПОЛНИТЕЛЬНО ВЫПУЩЕННЫХ ЦЕННЫХ БУМАГАХ В ОТЧЕТНОМ ГОДУ</t>
  </si>
  <si>
    <t>Орган эмитента, принявший решение о выпуске:</t>
  </si>
  <si>
    <t>Вид ценной бумаги:</t>
  </si>
  <si>
    <t>Количество ценных бумаг:</t>
  </si>
  <si>
    <t>Номинальная стоимость одной ценной бумаги:</t>
  </si>
  <si>
    <t>Дата государственной регистрации выпуска:</t>
  </si>
  <si>
    <t>Номер государственной регистрации выпуска:</t>
  </si>
  <si>
    <t>Способ размещения:</t>
  </si>
  <si>
    <t>Дата начала размещения:</t>
  </si>
  <si>
    <t>Дата окончания размещения:</t>
  </si>
  <si>
    <t xml:space="preserve">СУЩЕСТВЕННЫЕ ФАКТЫ В ДЕЯТЕЛЬНОСТИ ЭМИТЕНТА
ЗА ОТЧЕТНЫЙ ГОД
</t>
  </si>
  <si>
    <t>Наименование существенного факта</t>
  </si>
  <si>
    <t>№ существенного факта</t>
  </si>
  <si>
    <t>Дата наступления существенного факта</t>
  </si>
  <si>
    <t xml:space="preserve">Дата публикации 
существенного факта
</t>
  </si>
  <si>
    <t xml:space="preserve">БУХГАЛТЕРСКИЙ БАЛАНС ДЛЯ АКЦИОНЕРНЫХ ОБЩЕСТВ 
(тыс. сум.)
</t>
  </si>
  <si>
    <t>ОТЧЕТ О ФИНАНСОВЫХ РЕЗУЛЬТАТАХ ДЛЯ АКЦИОНЕРНЫХ ОБЩЕСТВ (тыс. сум.)</t>
  </si>
  <si>
    <t>СВЕДЕНИЯ О РЕЗУЛЬТАТАХ АУДИТОРСКОЙ ПРОВЕРКИ</t>
  </si>
  <si>
    <t>Наименование аудиторской организации:</t>
  </si>
  <si>
    <t>Дата выдачи лицензии:</t>
  </si>
  <si>
    <t>Номер лицензии:</t>
  </si>
  <si>
    <t>Вид заключения:</t>
  </si>
  <si>
    <t>Дата выдачи аудиторского заключения:</t>
  </si>
  <si>
    <t>Номер аудиторского заключения:</t>
  </si>
  <si>
    <t>Ф.И.О. аудитора (аудиторов), проводившего проверку:</t>
  </si>
  <si>
    <t>Копия аудиторского заключения:</t>
  </si>
  <si>
    <t>СПИСОК ЗАКЛЮЧЕННЫХ КРУПНЫХ СДЕЛОК В ОТЧЕТНОМ ГОДУ</t>
  </si>
  <si>
    <t>СПИСОК ЗАКЛЮЧЕННЫХ СДЕЛОК С АФФИЛИРОВАННЫМИ ЛИЦАМИ В ОТЧЕТНОМ ГОДУ</t>
  </si>
  <si>
    <t>Дата заключения сделки</t>
  </si>
  <si>
    <t>Ф.И.О. или полное наименование контрагента</t>
  </si>
  <si>
    <t>Предмет сделки</t>
  </si>
  <si>
    <t>Сумма</t>
  </si>
  <si>
    <t>Кем является эмитент по сделке (приобретателем/отчуждателем товаров и услуг)</t>
  </si>
  <si>
    <t>Орган эмитента, принявший решение по сделкам</t>
  </si>
  <si>
    <t>Полные формулировки решений, принятых по сделкам</t>
  </si>
  <si>
    <t xml:space="preserve">СПИСОК АФФИЛИРОВАННЫХ ЛИЦ 
(по состоянию на конец отчетного года)
</t>
  </si>
  <si>
    <t>Ф.И.О. или полное наименование</t>
  </si>
  <si>
    <t>Местонахождение (местожительство) (государство, область, город, район)</t>
  </si>
  <si>
    <t>Основание, по которому они признаются аффилированными лицами</t>
  </si>
  <si>
    <t>Дата (наступления основания (-ий)</t>
  </si>
  <si>
    <t>Изменения в списке аффилированных лиц</t>
  </si>
  <si>
    <t>Заместитель главного бухгалтера</t>
  </si>
  <si>
    <t>Уполномоченное лицо, разместившего информацию на веб-сайте</t>
  </si>
  <si>
    <t xml:space="preserve">Акционерное общество «BIOKIMYO» </t>
  </si>
  <si>
    <t xml:space="preserve">АО «BIOKIMYO» </t>
  </si>
  <si>
    <t>В отчетном году сделки не заключены</t>
  </si>
  <si>
    <t>Янгийул туман хокимлиги хузуридаги ТСРУ инспекцияси № 2084, 13.06.2013 год</t>
  </si>
  <si>
    <t>Капитал қўгодмалар (0800)
Капитальные вложения (0800)</t>
  </si>
  <si>
    <t xml:space="preserve">Ўтган годнинг шу даврида 
За соответствующий период прошлого года
</t>
  </si>
  <si>
    <t xml:space="preserve">4) юридическое лицо, двадцатью и более процентами в уставном фонде (уставном капитале) которого владеет это общество; </t>
  </si>
  <si>
    <t>ЙИЛЛИК ҲИСОБОТИ</t>
  </si>
  <si>
    <t>Эмитентнинг ўз маблағларининг қарз маблағларига нисбати:</t>
  </si>
  <si>
    <t xml:space="preserve"> =стр480/(стр770-стр490)</t>
  </si>
  <si>
    <t xml:space="preserve"> =стр480/стр770</t>
  </si>
  <si>
    <t>Ўзбекистон, Тошкент вилояти, Янгийўл тумани, Ойбек кучаси, 53-уй.</t>
  </si>
  <si>
    <t>Issuer's body that approved the report: Common meeting shareholder society</t>
  </si>
  <si>
    <t>NAME OF THE ISSUER</t>
  </si>
  <si>
    <t>Full:</t>
  </si>
  <si>
    <t>Short:</t>
  </si>
  <si>
    <t>Name of exchange ticker:*</t>
  </si>
  <si>
    <t>Contact information</t>
  </si>
  <si>
    <t>Location:</t>
  </si>
  <si>
    <t>Mail address:</t>
  </si>
  <si>
    <t>e-mail address:*</t>
  </si>
  <si>
    <t>Official web site:*</t>
  </si>
  <si>
    <t>Name of the serving bank:</t>
  </si>
  <si>
    <t>Current account number:</t>
  </si>
  <si>
    <t>MFO:</t>
  </si>
  <si>
    <t>BANK DETAILS</t>
  </si>
  <si>
    <t>REGISTRATION AND IDENTIFICATION NUMBERS ASSIGNED:</t>
  </si>
  <si>
    <t>By Registration authority:</t>
  </si>
  <si>
    <t>By the Body of the State Tax Service (TIN):</t>
  </si>
  <si>
    <t>The numbers assigned by the state statistics body:</t>
  </si>
  <si>
    <t>KFS:</t>
  </si>
  <si>
    <t xml:space="preserve">OKPO: </t>
  </si>
  <si>
    <t>OKED:</t>
  </si>
  <si>
    <t>COATO:</t>
  </si>
  <si>
    <t>INDICATORS OF ISSUER'S FINANCIAL-ECONOMIC STATUS **</t>
  </si>
  <si>
    <t>Coefficient of profitability of the authorized capital:</t>
  </si>
  <si>
    <t>Coefficient of coverage of total solvency:</t>
  </si>
  <si>
    <t xml:space="preserve">Absolute liquidity ratio: </t>
  </si>
  <si>
    <t>Coefficient of correlation of own and attracted funds::</t>
  </si>
  <si>
    <t>The ratio of the issuer's own and borrowed funds:</t>
  </si>
  <si>
    <t>On common shares *</t>
  </si>
  <si>
    <t>In soums per share:</t>
  </si>
  <si>
    <t>in(to;at) percent(interest) to(towards) face value of one action(share):</t>
  </si>
  <si>
    <t xml:space="preserve">AVAILABLE DEBT INCOME
ON SECURITIES
ПО ЦЕННЫМ БУМАГАМ
</t>
  </si>
  <si>
    <t xml:space="preserve">According to the results of the reporting period
(In soums):
(в сумах):
</t>
  </si>
  <si>
    <t xml:space="preserve">On the basis of previous periods
(In soums):
(в сумах):
</t>
  </si>
  <si>
    <t>CHANGES IN THE COMPOSITION OF THE SUPERVISORY COUNCIL, AUDITING COMMISSION OR EXECUTIVE BODY</t>
  </si>
  <si>
    <t>Date of changes</t>
  </si>
  <si>
    <t>Date of taking a decision</t>
  </si>
  <si>
    <t xml:space="preserve">Date of entry to duties </t>
  </si>
  <si>
    <t>Full name</t>
  </si>
  <si>
    <t>Position</t>
  </si>
  <si>
    <t>The issuer's body that made the decision</t>
  </si>
  <si>
    <t>Elected (appointed) / withdrawn (dismissed, expired)</t>
  </si>
  <si>
    <t>The issuer's body that took the decision to issue:</t>
  </si>
  <si>
    <t>Type of security:</t>
  </si>
  <si>
    <t>Number of securities:</t>
  </si>
  <si>
    <t>Nominal value of one security</t>
  </si>
  <si>
    <t>Date of state registration of the issue:</t>
  </si>
  <si>
    <t>Number of state registration of the issue:</t>
  </si>
  <si>
    <t>Placement type:</t>
  </si>
  <si>
    <t>Start date of placement:</t>
  </si>
  <si>
    <t>End date of placement:</t>
  </si>
  <si>
    <t>The name of the material fact</t>
  </si>
  <si>
    <t>No. of material fact</t>
  </si>
  <si>
    <t>Date of occurrence of material fact</t>
  </si>
  <si>
    <t xml:space="preserve">Date of publication
Essential fact
существенного факта
</t>
  </si>
  <si>
    <t xml:space="preserve">ACCOUNTING BALANCE SHEET FOR SHAREHOLDERS
(Thousand UZS)
(тыс. сум.)
</t>
  </si>
  <si>
    <t>Name of the indicator</t>
  </si>
  <si>
    <t>At the end of the reporting period</t>
  </si>
  <si>
    <t xml:space="preserve">Code
</t>
  </si>
  <si>
    <t>At the beginning of the reporting period</t>
  </si>
  <si>
    <t>REPORT ON FINANCIAL RESULTS FOR SHAREHOLDERS (thousand sum.)</t>
  </si>
  <si>
    <t xml:space="preserve">Name of the indicator
</t>
  </si>
  <si>
    <t>Code</t>
  </si>
  <si>
    <t>For the reporting period</t>
  </si>
  <si>
    <t>income(profit)</t>
  </si>
  <si>
    <t>expenses(loss)</t>
  </si>
  <si>
    <t>INFORMATION ON THE RESULTS OF AUDIT CHECK</t>
  </si>
  <si>
    <t>Name of the auditing organization</t>
  </si>
  <si>
    <t>Date of license issue:</t>
  </si>
  <si>
    <t>License number:</t>
  </si>
  <si>
    <t>Type of conclusion:</t>
  </si>
  <si>
    <t>Date of issue of the audit report:</t>
  </si>
  <si>
    <t>Number of the audit report:</t>
  </si>
  <si>
    <t>FULL NAME. The auditor (s) that conducted the audit:</t>
  </si>
  <si>
    <t>Copy of the audit report: ****</t>
  </si>
  <si>
    <t>Date of conclusion of the transaction</t>
  </si>
  <si>
    <t>FULL NAME. Or full name of the counterparty</t>
  </si>
  <si>
    <t>Subject of transaction</t>
  </si>
  <si>
    <t>Amount</t>
  </si>
  <si>
    <t>Who is the issuer of the transaction (the purchaser / alienator of goods and services)</t>
  </si>
  <si>
    <t>The issuer's body that made the decision on transactions</t>
  </si>
  <si>
    <t>Complete wording of decisions taken on transactions</t>
  </si>
  <si>
    <t>Name or full name</t>
  </si>
  <si>
    <t>Location (place of residence) (state, province, city, district)</t>
  </si>
  <si>
    <t>The basis on which they are recognized as affiliated parties</t>
  </si>
  <si>
    <t>Date (onset of the ground (s)</t>
  </si>
  <si>
    <t>Alikulov Rustambek Abduqodirovich</t>
  </si>
  <si>
    <t>Xusanov Kaxramon Adixamovich</t>
  </si>
  <si>
    <t xml:space="preserve"> =стр390/стр600</t>
  </si>
  <si>
    <t xml:space="preserve"> =стр320/стр600</t>
  </si>
  <si>
    <t>Руководителя исполнительного органа</t>
  </si>
  <si>
    <t>112004, Тошкентская область,город Янгиюль, улица Кимёгар, 1</t>
  </si>
  <si>
    <t>Toshkentskaya area,YAngiyuliskiy city, street Kimyogar, 1</t>
  </si>
  <si>
    <t>112004, Toshkentskaya area,YAngiyuliskiy city, street Kimyogar, 1</t>
  </si>
  <si>
    <t>Leader of the executive organ</t>
  </si>
  <si>
    <t>Deputy main accountant</t>
  </si>
  <si>
    <t>Authorised person placed information on веб-put</t>
  </si>
  <si>
    <t>Ижроия органи рахбари</t>
  </si>
  <si>
    <t xml:space="preserve"> www.biokimyo.uz</t>
  </si>
  <si>
    <t>Karataeyva Mukaddas Yuldashevna</t>
  </si>
  <si>
    <t>Ўзбекистон, Тошкент вилояти, Янгийўл шахар,  Самарканд кўчаси, 353-уй, 9-хонадон</t>
  </si>
  <si>
    <t>Тошкентская область,город Янгиюль, улица Кимёгар, 1</t>
  </si>
  <si>
    <t xml:space="preserve">ANNUAL REPORT
ОВОЙ ОТЧЕТ
эмитента по итогам _____ а 
</t>
  </si>
  <si>
    <t xml:space="preserve">Янгийул туман хокимлиги хузуридаги ТСРУ инспекцияси № 2084, 13.06.2013 </t>
  </si>
  <si>
    <t xml:space="preserve">VOLUME OF ACCRUED INCOME FROM SECURITIES
IN THE REPORTING 
В ОТЧЕТНОМ У
</t>
  </si>
  <si>
    <t>BASIC INFORMATION ON ADDITIONALLY ISSUED SECURITIES IN THE REPORTING  ***</t>
  </si>
  <si>
    <t xml:space="preserve">SIGNIFICANT FACTS IN THE ISSUER'S ACTIVITIES
FOR THE REPORTING 
</t>
  </si>
  <si>
    <t>Капитал қўмалар (0800)
Капитальные вложения (0800)</t>
  </si>
  <si>
    <t xml:space="preserve">For the corresponding period of the previous 
</t>
  </si>
  <si>
    <t xml:space="preserve">LIST OF PROJECTED LARGE TRANSACTIONS IN THE REPORTING </t>
  </si>
  <si>
    <t>In accounting  of the deal are not comprised</t>
  </si>
  <si>
    <t xml:space="preserve">LIST OF PREDICTED TRANSACTIONS WITH AFFILIATED PERSONS IN THE REPORTING </t>
  </si>
  <si>
    <t xml:space="preserve">LIST OF AFFILIATED PERSONS
(As of the end of the reporting )
</t>
  </si>
  <si>
    <t>Decisions taken supreme authorities of the emitter</t>
  </si>
  <si>
    <t>Change to composition of the observant advice</t>
  </si>
  <si>
    <t xml:space="preserve">Join-stock company  BIOKIMYO </t>
  </si>
  <si>
    <t xml:space="preserve">JSC BIOKIMYO </t>
  </si>
  <si>
    <t>Axunov Rashid Ravilovich</t>
  </si>
  <si>
    <t>O'zbekiston Respublikasi Davlat aktivlarini boshqarish agentligi</t>
  </si>
  <si>
    <t>100000, Тошкент шахар, Амир Темур кучаси, 6-уй</t>
  </si>
  <si>
    <t>12.03.2019 йил</t>
  </si>
  <si>
    <t>"O'zbekiston Respublikasi Davlat aktivlarini boshqarish agentligi"га устав капиталидаги давлат акция пакетлари йигирма фоиздан ва ундан ортиқ фоизи берилган хўжалик жамиятлари</t>
  </si>
  <si>
    <t>Xurramov Odil Azamatovich</t>
  </si>
  <si>
    <t xml:space="preserve"> 12.03.2020</t>
  </si>
  <si>
    <t>Business entities, state shareholding (shares) in authorized capitals transferred to the State Assets Management Agency</t>
  </si>
  <si>
    <t>3) a member of the supervisory board, a person exercising the powers of the director or member of the management of this company;</t>
  </si>
  <si>
    <t xml:space="preserve"> -</t>
  </si>
  <si>
    <t xml:space="preserve"> = чис.приб./УФ</t>
  </si>
  <si>
    <t>АТБ  Ипак йули банк Янгийул филиали</t>
  </si>
  <si>
    <t xml:space="preserve">х/р 20210000500129657001 </t>
  </si>
  <si>
    <t>МФО 01081</t>
  </si>
  <si>
    <t>info@biokimyo.uz, biokimyo@mail.ru</t>
  </si>
  <si>
    <t>00478983</t>
  </si>
  <si>
    <t>(имзо)</t>
  </si>
  <si>
    <t>(подпись)</t>
  </si>
  <si>
    <t>(signature)</t>
  </si>
  <si>
    <t>M.Yu.Karataeyva</t>
  </si>
  <si>
    <t>Nabiyev To'lqin Nabiyevich</t>
  </si>
  <si>
    <t>Tugizbayev A'zam Abduraimovich</t>
  </si>
  <si>
    <t xml:space="preserve">Ўзбекистон, Тошкент шахар, Мирзо-Улугбек тумани, Корасу -1, 22-уй, 6-хонадон </t>
  </si>
  <si>
    <t xml:space="preserve">Ўзбекистон, Тошкент вилояти Тойтепа шахри, Шифокор кўчаси </t>
  </si>
  <si>
    <t xml:space="preserve">Ўзбекистон, Тошкент шахар, Юнусобод тумани, 14-Мавзу, 26-уй, 31-хонадон </t>
  </si>
  <si>
    <t xml:space="preserve">Ўзбекистон, Тошкент вилояти, Нуравшон шахар, Шифокор кучаси </t>
  </si>
  <si>
    <t>ваколатларининг муддати тугагани</t>
  </si>
  <si>
    <t>3) член наблюдательного совета, лицо, осуществляющее полномочия директора либо члена правления этого общества;</t>
  </si>
  <si>
    <t xml:space="preserve">There was no additional issue of securities
</t>
  </si>
  <si>
    <t>Tashpulatov Farxodjon Muxammadjonovich</t>
  </si>
  <si>
    <t>Axmedov Botir Ilxomovich</t>
  </si>
  <si>
    <t>Shaxobiddinov Javlonbek Asliddin o'g'li</t>
  </si>
  <si>
    <t>Ўзбекистон, Тошкент вилояти, Янгийўл туман, Марказий кўчаси, 2-уй</t>
  </si>
  <si>
    <t>Ўзбекистон, Тошкент шахар</t>
  </si>
  <si>
    <t>Ўзбекистон, Тошкент шахар, Chilonzor tumani кварталь 8,  2а 29 уй.</t>
  </si>
  <si>
    <t>Р.А.Аликулов</t>
  </si>
  <si>
    <t>инвестиция ва инновация бўйича директор</t>
  </si>
  <si>
    <t>кузатув кенгаши</t>
  </si>
  <si>
    <t>Қимматли қоғозлар бўйича даромадларни ҳисоблаш</t>
  </si>
  <si>
    <t>Ўзбекистон, Тошкент шахар, Бектемир тумани Сувсоз 37/69</t>
  </si>
  <si>
    <t>Каsimov Djamshid Rustamovich</t>
  </si>
  <si>
    <t>Ungarbaeva Zulfiya Vaxabovna</t>
  </si>
  <si>
    <t>Ўзбекистон, Тошкент вилояти, Янгийўл тумани, Эски Ковунчи кфй, Мустакиллик кўчаси</t>
  </si>
  <si>
    <t>Ўзбекистон, Тошкент вилояти, Янгийўл шахар, Навруз махалласи, МЖК-2, корпус 3</t>
  </si>
  <si>
    <t>Йирик битимлар тузилмади</t>
  </si>
  <si>
    <t>О созыве внеочередного общего собрания</t>
  </si>
  <si>
    <t>О созыве общего собрания</t>
  </si>
  <si>
    <t>100000, город Ташкент, улица Амира Темура кучаси, 6-й дом</t>
  </si>
  <si>
    <t>Узбекистан, город Ташкент, Мирзо-Улугбекский район, Корасу -1, 22-й дом, 6-й дом</t>
  </si>
  <si>
    <t>Республика Узбекистан город Ташкент</t>
  </si>
  <si>
    <t>Узбекистан, Ташкентская область, город Тойтепа, улица доктора</t>
  </si>
  <si>
    <t>Ўзбекистон, Тошкент шаҳар, Чилонзор тумани 8, 2а 29-блок.</t>
  </si>
  <si>
    <t>Узбекистан, Город Ташкент, Юнусабадский район, улица 14-я, дом 26, дом 31</t>
  </si>
  <si>
    <t>Узбекистан, Город Ташкент, Бектемирский район Сувсоз 37/69</t>
  </si>
  <si>
    <t>Узбекистан, Ташкентская область, Нуравшон Шахар, доктор кучаси</t>
  </si>
  <si>
    <t>Ўзбекистон, Тошкент вилояти, Янгийўл тумани, Ойбек кучаси, уй.</t>
  </si>
  <si>
    <t xml:space="preserve">Ташкентская область, Янгиюльский район,   Ойбек улица, 53-й дом, </t>
  </si>
  <si>
    <t>Ташкентская область, Янгиюльский район,   Ойбек улица,</t>
  </si>
  <si>
    <t xml:space="preserve">Ташкентская область, Янгиюльский район,   Марказий улица, 2-й дом, </t>
  </si>
  <si>
    <t>Ташкентская область, Янгиюльский район, Эски Қовунчи</t>
  </si>
  <si>
    <t>Ташкентская область, город Янгиюль,   улица Самаркандская дом-353 квартира 9</t>
  </si>
  <si>
    <t>Ташкентская область, город Янгиюль,   улица Лаззат 1 дом квартира 11</t>
  </si>
  <si>
    <t>Ташкентская область, город Янгиюль,   улица Навруз  МЖК 2 дом квартира 3</t>
  </si>
  <si>
    <t>«BIOKIMYO» АЖ нинг 2023  йил якунлари буйича</t>
  </si>
  <si>
    <t xml:space="preserve">Ўзбекистон Республикаси Иқтисодиёт ва Молия вазирлиги </t>
  </si>
  <si>
    <t>3350 сўм</t>
  </si>
  <si>
    <t>эгаси ёзилган, оддий, хужжатсиз (нақдсиз) акциялар</t>
  </si>
  <si>
    <t>25 апрель 2023 йил</t>
  </si>
  <si>
    <t>RU109L0160T7</t>
  </si>
  <si>
    <t>Қимматли қоғозларни чиқариш</t>
  </si>
  <si>
    <t>25</t>
  </si>
  <si>
    <t xml:space="preserve">Эмитентнинг юқори бошқарув органи томонидан қабул қилинган қарорлар, шу жумладан кузатув кенгашининг акция, корпоратив облигация ва бошқа қимматли қоғозларни чиқариш бўйича қарорлари Умумий йиғилиш чақириш тўғрисида </t>
  </si>
  <si>
    <t>Рекомендация (предложение) Наблюдательного совета по распределению чистой прибыли (дивиденда)</t>
  </si>
  <si>
    <t>41</t>
  </si>
  <si>
    <t xml:space="preserve"> Дивиденды, выплаченные акционерам эмитентом</t>
  </si>
  <si>
    <t>42</t>
  </si>
  <si>
    <t xml:space="preserve"> Приобретение акционером пакета акций, составляющего 20 и более процентов от общего размера уставного капитала акционерного общества</t>
  </si>
  <si>
    <t>43</t>
  </si>
  <si>
    <t>44</t>
  </si>
  <si>
    <t>«MEGA COMFORT BUSINESS» MChJ</t>
  </si>
  <si>
    <t>07.12.2023 йил</t>
  </si>
  <si>
    <t>Тошкент вилояти Янгийўл тумани Ниёзбош ҚФЙ О.Қўчқоров кўчаси 2 уй</t>
  </si>
  <si>
    <t>Мазкур чиқарилаётган акциялар ёпиқ обуна орқали, жамият акциядорлари ўртасида акциялар тури ва сонига мутаносиб равишда жойлаштирилади</t>
  </si>
  <si>
    <t>Охирги акция жойлаштирилган кун, лекин ушбу сана акциялар чиқарилуви давлат рўйҳатидан ўтгандан 60 (олтмиш)календар кунидан ошмаслиги лозим</t>
  </si>
  <si>
    <t>Ушбу акциялар чиқарилиши тўғрисидаги қарор давлат рўйҳатидан ўтказилган кундан бошлаб 11 (ўн бир)кун</t>
  </si>
  <si>
    <t>TTT-AUDIT аудиторлик ташкилоти</t>
  </si>
  <si>
    <t>04.05.2019 йил</t>
  </si>
  <si>
    <t>АҒ №00773</t>
  </si>
  <si>
    <t>24.02.2024 йил</t>
  </si>
  <si>
    <t>24.02.2024 йил №10</t>
  </si>
  <si>
    <t>М.Х.Ботиров, С.Хожиакбаров, А.Курбонов</t>
  </si>
  <si>
    <t>Илова қилинади</t>
  </si>
  <si>
    <t>Акциядорларнинг умумий йиғилишини чақириш тўғрисида эълон</t>
  </si>
  <si>
    <t xml:space="preserve">“BIOKIMYO” aktsiyadorlik jamiyati tomonidan Davlat ishtirokidagi korxonalarning korporativ boshqaruv qoidalari tavsiyalarini o‘z faoliyatiga qabul qilganligi to‘g‘risida XABARNOMA.  </t>
  </si>
  <si>
    <t>Хисоботни тасдиқлаш санаси -     18  июнь 2024 йил</t>
  </si>
  <si>
    <t>Кузатув кенгаши, тафтиш комиссияси ёки ижроия органининг таркибида ўзгаришлар бўлмаган</t>
  </si>
  <si>
    <t>Изменений в составе наблюдательного совета, ревизионной комиссии и исполнительного органа не произошло.</t>
  </si>
  <si>
    <t>Министерство экономики и финансов Республики Узбекистан</t>
  </si>
  <si>
    <t xml:space="preserve">Письменный собственник, простой, безбумажный (безналичный расчет)
</t>
  </si>
  <si>
    <t>3350 сум</t>
  </si>
  <si>
    <t>25 апрель 2023 год</t>
  </si>
  <si>
    <t>Указанные выпущенные акции будут размещены среди акционеров компании пропорционально типу и количеству акций посредством закрытой подписки.</t>
  </si>
  <si>
    <t>11 (одиннадцать) дней со дня внесения решения о выпуске данных акций в государственный реестр.</t>
  </si>
  <si>
    <t>День последнего размещения акций, но эта дата не должна превышать 60 (шестьдесят) календарных дней после регистрации выпуска акций в государственном реестре.</t>
  </si>
  <si>
    <t>Навбатдан ташқари умумий йиғилиш чақириш</t>
  </si>
  <si>
    <t>Созыв внеочередного общего собрания</t>
  </si>
  <si>
    <t>Выпуск ценных бумаг</t>
  </si>
  <si>
    <t xml:space="preserve"> Расчет доходности акций ценных бумаг</t>
  </si>
  <si>
    <t>Сообщение о созыве общего собрания акционеров</t>
  </si>
  <si>
    <t>УВЕДОМЛЕНИЕ.</t>
  </si>
  <si>
    <t>Аудиторская организация ТТТ-АУДИТ</t>
  </si>
  <si>
    <t>04.05.2019 год</t>
  </si>
  <si>
    <t>Положительный</t>
  </si>
  <si>
    <t>24.02.2024 год</t>
  </si>
  <si>
    <t>24.02.2024 год №10</t>
  </si>
  <si>
    <t>Прелогается</t>
  </si>
  <si>
    <t>«MEGA COMFORT BUSINESS» ООО</t>
  </si>
  <si>
    <t>Ташкентская область, Янгиюльский район,   Ниёзбош КФЙ улица О. Кучкарова 2 дом</t>
  </si>
  <si>
    <t>М.Ю.Каратаева</t>
  </si>
  <si>
    <t>Ш.Ш.Махатов</t>
  </si>
  <si>
    <t>М.Х.Батиров, С.Хажиакбаров, А.Курбанов</t>
  </si>
  <si>
    <t>Дата утверждения отчета: - 18 июня 2024 года</t>
  </si>
  <si>
    <t>АО «BIOKIMYO» по итогам 2023 года</t>
  </si>
  <si>
    <t>Тошкент вилояти, Янгийул шахар, Кимёгар кўчаси, 1</t>
  </si>
  <si>
    <t>112004, Тошкент вилояти, Янгийул шахри, Кимёгар кўчаси,1</t>
  </si>
  <si>
    <t>Date of report approval: - 18 June 2024</t>
  </si>
  <si>
    <t>on  JSC "BIOKIMYO" the results of 2023</t>
  </si>
  <si>
    <t>There were no changes in the composition of the supervisory board, audit commission and executive body.</t>
  </si>
  <si>
    <t>Ministry of Economy and Finance of the Republic of Uzbekistan</t>
  </si>
  <si>
    <t>3350 soum</t>
  </si>
  <si>
    <t>April 25, 2023 year</t>
  </si>
  <si>
    <t>The said issued shares will be allocated to the shareholders of the company in proportion to the type and number of shares through private subscription.</t>
  </si>
  <si>
    <t>11 (eleven) days from the date of entry of the decision on the issue of these shares into the state register.</t>
  </si>
  <si>
    <t>The day of the last placement of shares, but this date should not exceed 60 (sixty) calendar days after registration of the issue of shares in the state register.</t>
  </si>
  <si>
    <t>Calculation of return on securities shares</t>
  </si>
  <si>
    <t>Changes in the list of affiliates</t>
  </si>
  <si>
    <t>Recommendation (proposal) of the Supervisory Board on the distribution of net profit (dividend)</t>
  </si>
  <si>
    <t>Dividends paid to shareholders by the issuer</t>
  </si>
  <si>
    <t>Acquisition by a shareholder of a block of shares amounting to 20 percent or more of the total authorized capital of the joint-stock company</t>
  </si>
  <si>
    <t>Notice of convening a general meeting of shareholders</t>
  </si>
  <si>
    <t>Акциядорларнинг навбатдан ташқари умумий йиғилишини чақириш тўғрисида эълон</t>
  </si>
  <si>
    <t>Сообщение о созыве внеочередного общего собрания акционеров</t>
  </si>
  <si>
    <t>Notice of convening an extraordinary general meeting of shareholders</t>
  </si>
  <si>
    <t>NOTIFICATION.</t>
  </si>
  <si>
    <t>Auditing organization TTT-AUDIT</t>
  </si>
  <si>
    <t>04.05.2019 year</t>
  </si>
  <si>
    <t>Positive</t>
  </si>
  <si>
    <t>02.24.2024 year</t>
  </si>
  <si>
    <t>02.24.2024 yaer №. 10</t>
  </si>
  <si>
    <t>M.Kh.Batirov, S.Khazhiakbarov, A.Kurbanov</t>
  </si>
  <si>
    <t>Offers</t>
  </si>
  <si>
    <t>No transactions were concluded in the reporting year</t>
  </si>
  <si>
    <t>R.А.Alikulov</t>
  </si>
  <si>
    <t>"MEGA COMFORT BUSINESS" LLC</t>
  </si>
  <si>
    <t>Агентство по управлению государственными активами Республики Узбекистан</t>
  </si>
  <si>
    <t>Agency for State Asset Management of the Republic of Uzbekistan</t>
  </si>
  <si>
    <t>Хозяйственные общества, имеющие двадцать и более процентов государственных пакетов акций в уставном капитале «Агентства по управлению государственными активами Республики Узбекистан»</t>
  </si>
  <si>
    <t>4) a legal entity, twenty or more percent of the authorized capital (authorized capital) of which is owned by this company;</t>
  </si>
  <si>
    <t>Tashkent region, Yangiyul district, Niyozbosh KFY O. Kuchkarova street 2 building</t>
  </si>
  <si>
    <t xml:space="preserve">100000, Tashkent city, Amir Temur kuchasi street, 6th building </t>
  </si>
  <si>
    <t>Uzbekistan, Tashkent city, Mirzo-Ulugbek district, Korasu -1, 22nd building, 6th building</t>
  </si>
  <si>
    <t>Republic of Uzbekistan city of Tashkent</t>
  </si>
  <si>
    <t>Uzbekistan, Tashkent region, Toytepa city, doctor street</t>
  </si>
  <si>
    <t>Uzbekiston, Toshkent shahar, Chilonzor  8, 2a 29-block.</t>
  </si>
  <si>
    <t>Uzbekistan, Tashkent city, Yunusabad district, 14th street, building 26, building 31</t>
  </si>
  <si>
    <t>Uzbekistan, Tashkent City, Bektemir district Suvsoz 37/69</t>
  </si>
  <si>
    <t>Uzbekistan, Tashkent region, Nurafshon Shahar, doctor kuchasi</t>
  </si>
  <si>
    <t>Tashkent region, Yangiyul district, Markaziy street, 2nd building</t>
  </si>
  <si>
    <t>Tashkent region, Yangiyul district, Eski Kovunchi</t>
  </si>
  <si>
    <t>Tashkent region, Yangiyul district, Oybek street,</t>
  </si>
  <si>
    <t>Tashkent region, Yangiyul district, Oybek street, 53 rd building,</t>
  </si>
  <si>
    <t>Tashkent region, Yangiyul city, Lazzat street 1 building apartment 11</t>
  </si>
  <si>
    <t xml:space="preserve">Tashkent region, Yangiyul city, Navruz street MZhK 2 building apartment 3
</t>
  </si>
  <si>
    <t>Tashkent region, Yangiyul city, Samarkand street building-353 apartment 9</t>
  </si>
  <si>
    <t xml:space="preserve">Хусанов Кахрамон Адихамович </t>
  </si>
  <si>
    <t>Каратаева Мукаддас Юлдашевна</t>
  </si>
  <si>
    <t>Набиев Толкин Набиевич</t>
  </si>
  <si>
    <t>Ташпулатов Фарходжон Мухаммаджонович</t>
  </si>
  <si>
    <t>Хуррамов Одил Азаматович</t>
  </si>
  <si>
    <t>Ахмедов Ботир Ильхомович</t>
  </si>
  <si>
    <t>Ахунов Рашид Равилович</t>
  </si>
  <si>
    <t>Тугизбаев Азам Абдураимович</t>
  </si>
  <si>
    <t xml:space="preserve">Шахобиддинов  Джавлонбек— сын Аслиддина. </t>
  </si>
  <si>
    <t>Аликулов Рустамбек Абдукадирович</t>
  </si>
  <si>
    <t>Шамшиев Сабир Сайфутдинович</t>
  </si>
  <si>
    <t>Касымов Джамшид Рустамович</t>
  </si>
  <si>
    <t>Турбаев Баходир Даниярович</t>
  </si>
  <si>
    <t>Унгарбаева Зульфия Вахабовна</t>
  </si>
  <si>
    <t>Nabiev Tolkin Nabievich</t>
  </si>
  <si>
    <t xml:space="preserve">Tashpulatov Farkhodjon Muhammadzhonovich </t>
  </si>
  <si>
    <t>Khurramov Odil Azamatovich</t>
  </si>
  <si>
    <t xml:space="preserve">Akhmedov Botir Ilkhomovich </t>
  </si>
  <si>
    <t>Akhunov Rashid Ravilovich</t>
  </si>
  <si>
    <t>Tugizbaev Azam Abduraimovich</t>
  </si>
  <si>
    <t xml:space="preserve">Shakhobiddinov Javlonbek is the son of Asliddin.  </t>
  </si>
  <si>
    <t>Alikulov Rustambek Abdukadirovich</t>
  </si>
  <si>
    <t xml:space="preserve">Shamshiev Sabir Sayfutdinovich </t>
  </si>
  <si>
    <t xml:space="preserve">Kasymov Jamshid Rustamovich </t>
  </si>
  <si>
    <t xml:space="preserve">Xusanov Kaxramon Adixamovich </t>
  </si>
  <si>
    <t xml:space="preserve">Turbaev Bakhodir Daniyarovich </t>
  </si>
  <si>
    <t>Ungarbaeva Zulfiya Vakhabovna</t>
  </si>
  <si>
    <t>349 417 173,68</t>
  </si>
  <si>
    <t>Sh.Sh.Makhatov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</si>
</sst>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trike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</font>
    <font>
      <b/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</cellStyleXfs>
  <cellXfs count="22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Border="1" applyAlignment="1">
      <alignment horizontal="center" vertical="center" wrapText="1"/>
    </xf>
    <xf numFmtId="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" fillId="3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1" fontId="1" fillId="2" borderId="0" xfId="0" applyNumberFormat="1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top" wrapText="1"/>
    </xf>
    <xf numFmtId="0" fontId="11" fillId="2" borderId="7" xfId="0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/>
    <xf numFmtId="14" fontId="3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1" fillId="2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3" fontId="11" fillId="2" borderId="1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vertical="center" wrapText="1"/>
    </xf>
    <xf numFmtId="0" fontId="17" fillId="2" borderId="0" xfId="0" applyFont="1" applyFill="1"/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14" fontId="1" fillId="0" borderId="0" xfId="0" applyNumberFormat="1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 indent="1"/>
    </xf>
    <xf numFmtId="0" fontId="4" fillId="2" borderId="6" xfId="1" applyFont="1" applyFill="1" applyBorder="1" applyAlignment="1">
      <alignment horizontal="left" vertical="top" wrapText="1" indent="1"/>
    </xf>
    <xf numFmtId="0" fontId="7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6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justify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 indent="2"/>
    </xf>
    <xf numFmtId="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top" wrapText="1" indent="1"/>
    </xf>
    <xf numFmtId="2" fontId="1" fillId="0" borderId="2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1" fillId="0" borderId="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5"/>
    </xf>
    <xf numFmtId="0" fontId="18" fillId="2" borderId="1" xfId="2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 indent="5"/>
    </xf>
    <xf numFmtId="0" fontId="1" fillId="2" borderId="1" xfId="0" applyFont="1" applyFill="1" applyBorder="1" applyAlignment="1">
      <alignment horizontal="left" vertical="top" wrapText="1" indent="3"/>
    </xf>
    <xf numFmtId="3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10" fontId="1" fillId="0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/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1"/>
    </xf>
    <xf numFmtId="2" fontId="21" fillId="0" borderId="2" xfId="0" applyNumberFormat="1" applyFont="1" applyFill="1" applyBorder="1" applyAlignment="1">
      <alignment horizontal="center" vertical="top" wrapText="1"/>
    </xf>
    <xf numFmtId="2" fontId="21" fillId="0" borderId="3" xfId="0" applyNumberFormat="1" applyFont="1" applyFill="1" applyBorder="1" applyAlignment="1">
      <alignment horizontal="center" vertical="top" wrapText="1"/>
    </xf>
    <xf numFmtId="2" fontId="21" fillId="0" borderId="6" xfId="0" applyNumberFormat="1" applyFont="1" applyFill="1" applyBorder="1" applyAlignment="1">
      <alignment horizontal="center" vertical="top" wrapText="1"/>
    </xf>
    <xf numFmtId="14" fontId="1" fillId="0" borderId="2" xfId="0" applyNumberFormat="1" applyFont="1" applyFill="1" applyBorder="1" applyAlignment="1">
      <alignment horizontal="left" vertical="center" wrapText="1"/>
    </xf>
    <xf numFmtId="14" fontId="1" fillId="0" borderId="3" xfId="0" applyNumberFormat="1" applyFont="1" applyFill="1" applyBorder="1" applyAlignment="1">
      <alignment horizontal="left" vertical="center" wrapText="1"/>
    </xf>
    <xf numFmtId="14" fontId="1" fillId="0" borderId="6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wrapText="1" indent="2"/>
    </xf>
    <xf numFmtId="3" fontId="1" fillId="2" borderId="1" xfId="0" applyNumberFormat="1" applyFont="1" applyFill="1" applyBorder="1" applyAlignment="1">
      <alignment horizontal="left" vertical="top" wrapText="1" indent="2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2"/>
    </xf>
    <xf numFmtId="0" fontId="7" fillId="2" borderId="1" xfId="0" applyFont="1" applyFill="1" applyBorder="1" applyAlignment="1">
      <alignment horizontal="center" vertical="justify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justify"/>
    </xf>
    <xf numFmtId="0" fontId="11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1" fontId="5" fillId="2" borderId="2" xfId="1" applyNumberFormat="1" applyFont="1" applyFill="1" applyBorder="1" applyAlignment="1">
      <alignment vertical="center" wrapText="1"/>
    </xf>
    <xf numFmtId="1" fontId="5" fillId="2" borderId="6" xfId="1" applyNumberFormat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left" vertical="top" wrapText="1" indent="1"/>
    </xf>
    <xf numFmtId="0" fontId="1" fillId="2" borderId="2" xfId="1" applyFont="1" applyFill="1" applyBorder="1" applyAlignment="1">
      <alignment vertical="center" wrapText="1"/>
    </xf>
    <xf numFmtId="0" fontId="1" fillId="2" borderId="6" xfId="1" applyFont="1" applyFill="1" applyBorder="1" applyAlignment="1">
      <alignment vertical="center" wrapText="1"/>
    </xf>
    <xf numFmtId="0" fontId="2" fillId="2" borderId="0" xfId="0" applyFont="1" applyFill="1" applyAlignment="1">
      <alignment horizontal="left"/>
    </xf>
    <xf numFmtId="0" fontId="5" fillId="2" borderId="2" xfId="1" applyFont="1" applyFill="1" applyBorder="1" applyAlignment="1">
      <alignment horizontal="left" vertical="top" wrapText="1" indent="1"/>
    </xf>
    <xf numFmtId="0" fontId="5" fillId="2" borderId="6" xfId="1" applyFont="1" applyFill="1" applyBorder="1" applyAlignment="1">
      <alignment horizontal="left" vertical="top" wrapText="1" indent="1"/>
    </xf>
    <xf numFmtId="0" fontId="4" fillId="2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left" vertical="center" indent="2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14" fontId="1" fillId="2" borderId="2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14" fontId="1" fillId="2" borderId="6" xfId="0" applyNumberFormat="1" applyFont="1" applyFill="1" applyBorder="1" applyAlignment="1">
      <alignment horizontal="left" vertical="center" wrapText="1"/>
    </xf>
    <xf numFmtId="1" fontId="1" fillId="0" borderId="2" xfId="0" applyNumberFormat="1" applyFont="1" applyFill="1" applyBorder="1" applyAlignment="1">
      <alignment horizontal="center" vertical="top" wrapText="1"/>
    </xf>
    <xf numFmtId="1" fontId="1" fillId="0" borderId="3" xfId="0" applyNumberFormat="1" applyFont="1" applyFill="1" applyBorder="1" applyAlignment="1">
      <alignment horizontal="center" vertical="top" wrapText="1"/>
    </xf>
    <xf numFmtId="1" fontId="1" fillId="0" borderId="6" xfId="0" applyNumberFormat="1" applyFont="1" applyFill="1" applyBorder="1" applyAlignment="1">
      <alignment horizontal="center" vertical="top" wrapText="1"/>
    </xf>
    <xf numFmtId="10" fontId="1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1" xfId="0" applyFont="1" applyBorder="1"/>
    <xf numFmtId="0" fontId="4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3" fontId="1" fillId="2" borderId="2" xfId="0" applyNumberFormat="1" applyFont="1" applyFill="1" applyBorder="1" applyAlignment="1">
      <alignment horizontal="left" vertical="top" wrapText="1"/>
    </xf>
    <xf numFmtId="3" fontId="1" fillId="2" borderId="3" xfId="0" applyNumberFormat="1" applyFont="1" applyFill="1" applyBorder="1" applyAlignment="1">
      <alignment horizontal="left" vertical="top" wrapText="1"/>
    </xf>
    <xf numFmtId="3" fontId="1" fillId="2" borderId="6" xfId="0" applyNumberFormat="1" applyFont="1" applyFill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left" vertical="top" wrapText="1"/>
    </xf>
    <xf numFmtId="14" fontId="1" fillId="2" borderId="2" xfId="0" applyNumberFormat="1" applyFont="1" applyFill="1" applyBorder="1" applyAlignment="1">
      <alignment horizontal="left" vertical="top" wrapText="1"/>
    </xf>
    <xf numFmtId="14" fontId="1" fillId="2" borderId="3" xfId="0" applyNumberFormat="1" applyFont="1" applyFill="1" applyBorder="1" applyAlignment="1">
      <alignment horizontal="left" vertical="top" wrapText="1"/>
    </xf>
    <xf numFmtId="14" fontId="1" fillId="2" borderId="6" xfId="0" applyNumberFormat="1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5" fillId="2" borderId="2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10" fontId="1" fillId="2" borderId="1" xfId="3" applyNumberFormat="1" applyFont="1" applyFill="1" applyBorder="1" applyAlignment="1">
      <alignment horizontal="center" vertical="top" wrapText="1"/>
    </xf>
    <xf numFmtId="3" fontId="1" fillId="0" borderId="2" xfId="0" applyNumberFormat="1" applyFont="1" applyFill="1" applyBorder="1" applyAlignment="1">
      <alignment horizontal="left" vertical="center" wrapText="1"/>
    </xf>
    <xf numFmtId="3" fontId="1" fillId="0" borderId="3" xfId="0" applyNumberFormat="1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left" vertical="center" indent="2"/>
    </xf>
  </cellXfs>
  <cellStyles count="4">
    <cellStyle name="Гиперссылка" xfId="2" builtinId="8"/>
    <cellStyle name="Обычный" xfId="0" builtinId="0"/>
    <cellStyle name="Обычный 2" xfId="1"/>
    <cellStyle name="Процентный" xfId="3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iokimyo.u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0"/>
  <sheetViews>
    <sheetView showZeros="0" tabSelected="1" view="pageBreakPreview" topLeftCell="A188" zoomScaleSheetLayoutView="100" workbookViewId="0">
      <selection activeCell="L199" sqref="L199"/>
    </sheetView>
  </sheetViews>
  <sheetFormatPr defaultRowHeight="15" x14ac:dyDescent="0.25"/>
  <cols>
    <col min="1" max="1" width="3.85546875" style="1" customWidth="1"/>
    <col min="2" max="2" width="4.7109375" style="8" customWidth="1"/>
    <col min="3" max="3" width="21.85546875" style="1" customWidth="1"/>
    <col min="4" max="4" width="15" style="1" customWidth="1"/>
    <col min="5" max="5" width="12.42578125" style="1" customWidth="1"/>
    <col min="6" max="6" width="17.140625" style="1" customWidth="1"/>
    <col min="7" max="8" width="15.7109375" style="1" customWidth="1"/>
    <col min="9" max="9" width="17.85546875" style="19" customWidth="1"/>
    <col min="10" max="16384" width="9.140625" style="1"/>
  </cols>
  <sheetData>
    <row r="1" spans="1:9" ht="12.75" customHeight="1" x14ac:dyDescent="0.25"/>
    <row r="2" spans="1:9" ht="35.25" customHeight="1" x14ac:dyDescent="0.25">
      <c r="G2" s="114" t="s">
        <v>322</v>
      </c>
      <c r="H2" s="114"/>
      <c r="I2" s="114"/>
    </row>
    <row r="3" spans="1:9" x14ac:dyDescent="0.25">
      <c r="G3" s="114" t="s">
        <v>321</v>
      </c>
      <c r="H3" s="114"/>
      <c r="I3" s="114"/>
    </row>
    <row r="4" spans="1:9" ht="9" customHeight="1" x14ac:dyDescent="0.25"/>
    <row r="5" spans="1:9" x14ac:dyDescent="0.25">
      <c r="A5" s="115" t="s">
        <v>615</v>
      </c>
      <c r="B5" s="115"/>
      <c r="C5" s="115"/>
      <c r="D5" s="115"/>
      <c r="E5" s="115"/>
      <c r="F5" s="115"/>
      <c r="G5" s="115"/>
      <c r="H5" s="115"/>
      <c r="I5" s="115"/>
    </row>
    <row r="6" spans="1:9" x14ac:dyDescent="0.25">
      <c r="A6" s="115" t="s">
        <v>430</v>
      </c>
      <c r="B6" s="115"/>
      <c r="C6" s="115"/>
      <c r="D6" s="115"/>
      <c r="E6" s="115"/>
      <c r="F6" s="115"/>
      <c r="G6" s="115"/>
      <c r="H6" s="115"/>
      <c r="I6" s="115"/>
    </row>
    <row r="7" spans="1:9" ht="23.25" customHeight="1" x14ac:dyDescent="0.25">
      <c r="B7" s="10" t="s">
        <v>323</v>
      </c>
      <c r="C7" s="10"/>
      <c r="D7" s="10"/>
      <c r="E7" s="10"/>
      <c r="F7" s="10"/>
    </row>
    <row r="8" spans="1:9" ht="23.25" customHeight="1" x14ac:dyDescent="0.25">
      <c r="B8" s="116" t="s">
        <v>646</v>
      </c>
      <c r="C8" s="116"/>
      <c r="D8" s="116"/>
      <c r="E8" s="116"/>
      <c r="F8" s="116"/>
    </row>
    <row r="9" spans="1:9" ht="14.25" customHeight="1" x14ac:dyDescent="0.25">
      <c r="B9" s="57"/>
    </row>
    <row r="10" spans="1:9" x14ac:dyDescent="0.25">
      <c r="A10" s="104" t="s">
        <v>320</v>
      </c>
      <c r="B10" s="124" t="s">
        <v>319</v>
      </c>
      <c r="C10" s="124"/>
      <c r="D10" s="124"/>
      <c r="E10" s="124"/>
      <c r="F10" s="124"/>
      <c r="G10" s="124"/>
      <c r="H10" s="124"/>
      <c r="I10" s="124"/>
    </row>
    <row r="11" spans="1:9" x14ac:dyDescent="0.25">
      <c r="A11" s="104"/>
      <c r="B11" s="121" t="s">
        <v>318</v>
      </c>
      <c r="C11" s="121"/>
      <c r="D11" s="121"/>
      <c r="E11" s="121"/>
      <c r="F11" s="121"/>
      <c r="G11" s="126" t="s">
        <v>317</v>
      </c>
      <c r="H11" s="126"/>
      <c r="I11" s="126"/>
    </row>
    <row r="12" spans="1:9" x14ac:dyDescent="0.25">
      <c r="A12" s="104"/>
      <c r="B12" s="121" t="s">
        <v>316</v>
      </c>
      <c r="C12" s="121"/>
      <c r="D12" s="121"/>
      <c r="E12" s="121"/>
      <c r="F12" s="121"/>
      <c r="G12" s="126" t="s">
        <v>315</v>
      </c>
      <c r="H12" s="126"/>
      <c r="I12" s="126"/>
    </row>
    <row r="13" spans="1:9" x14ac:dyDescent="0.25">
      <c r="A13" s="47"/>
      <c r="B13" s="121" t="s">
        <v>314</v>
      </c>
      <c r="C13" s="121"/>
      <c r="D13" s="121"/>
      <c r="E13" s="121"/>
      <c r="F13" s="121"/>
      <c r="G13" s="126" t="s">
        <v>313</v>
      </c>
      <c r="H13" s="126"/>
      <c r="I13" s="126"/>
    </row>
    <row r="14" spans="1:9" x14ac:dyDescent="0.25">
      <c r="A14" s="47"/>
      <c r="B14" s="124" t="s">
        <v>324</v>
      </c>
      <c r="C14" s="124"/>
      <c r="D14" s="124"/>
      <c r="E14" s="124"/>
      <c r="F14" s="124"/>
      <c r="G14" s="124"/>
      <c r="H14" s="124"/>
      <c r="I14" s="124"/>
    </row>
    <row r="15" spans="1:9" x14ac:dyDescent="0.25">
      <c r="A15" s="104" t="s">
        <v>312</v>
      </c>
      <c r="B15" s="121" t="s">
        <v>311</v>
      </c>
      <c r="C15" s="121"/>
      <c r="D15" s="121"/>
      <c r="E15" s="121"/>
      <c r="F15" s="121"/>
      <c r="G15" s="123" t="s">
        <v>675</v>
      </c>
      <c r="H15" s="123"/>
      <c r="I15" s="123"/>
    </row>
    <row r="16" spans="1:9" ht="31.5" customHeight="1" x14ac:dyDescent="0.25">
      <c r="A16" s="104"/>
      <c r="B16" s="121" t="s">
        <v>310</v>
      </c>
      <c r="C16" s="121"/>
      <c r="D16" s="121"/>
      <c r="E16" s="121"/>
      <c r="F16" s="121"/>
      <c r="G16" s="123" t="s">
        <v>676</v>
      </c>
      <c r="H16" s="130"/>
      <c r="I16" s="130"/>
    </row>
    <row r="17" spans="1:12" ht="15" customHeight="1" x14ac:dyDescent="0.25">
      <c r="A17" s="104"/>
      <c r="B17" s="121" t="s">
        <v>309</v>
      </c>
      <c r="C17" s="121"/>
      <c r="D17" s="121"/>
      <c r="E17" s="121"/>
      <c r="F17" s="121"/>
      <c r="G17" s="123" t="s">
        <v>566</v>
      </c>
      <c r="H17" s="123"/>
      <c r="I17" s="123"/>
    </row>
    <row r="18" spans="1:12" ht="15" customHeight="1" x14ac:dyDescent="0.25">
      <c r="A18" s="104"/>
      <c r="B18" s="121" t="s">
        <v>308</v>
      </c>
      <c r="C18" s="121"/>
      <c r="D18" s="121"/>
      <c r="E18" s="121"/>
      <c r="F18" s="121"/>
      <c r="G18" s="122" t="s">
        <v>533</v>
      </c>
      <c r="H18" s="123"/>
      <c r="I18" s="123"/>
    </row>
    <row r="19" spans="1:12" x14ac:dyDescent="0.25">
      <c r="A19" s="47"/>
      <c r="B19" s="124" t="s">
        <v>306</v>
      </c>
      <c r="C19" s="124"/>
      <c r="D19" s="124"/>
      <c r="E19" s="124"/>
      <c r="F19" s="124"/>
      <c r="G19" s="124"/>
      <c r="H19" s="124"/>
      <c r="I19" s="124"/>
    </row>
    <row r="20" spans="1:12" ht="15" customHeight="1" x14ac:dyDescent="0.25">
      <c r="A20" s="104" t="s">
        <v>305</v>
      </c>
      <c r="B20" s="121" t="s">
        <v>325</v>
      </c>
      <c r="C20" s="121"/>
      <c r="D20" s="121"/>
      <c r="E20" s="121"/>
      <c r="F20" s="121"/>
      <c r="G20" s="108" t="s">
        <v>563</v>
      </c>
      <c r="H20" s="108"/>
      <c r="I20" s="108"/>
    </row>
    <row r="21" spans="1:12" ht="15" customHeight="1" x14ac:dyDescent="0.25">
      <c r="A21" s="104"/>
      <c r="B21" s="121" t="s">
        <v>304</v>
      </c>
      <c r="C21" s="121"/>
      <c r="D21" s="121"/>
      <c r="E21" s="121"/>
      <c r="F21" s="121"/>
      <c r="G21" s="108" t="s">
        <v>564</v>
      </c>
      <c r="H21" s="108"/>
      <c r="I21" s="108"/>
    </row>
    <row r="22" spans="1:12" x14ac:dyDescent="0.25">
      <c r="A22" s="104"/>
      <c r="B22" s="121" t="s">
        <v>303</v>
      </c>
      <c r="C22" s="121"/>
      <c r="D22" s="121"/>
      <c r="E22" s="121"/>
      <c r="F22" s="121"/>
      <c r="G22" s="108" t="s">
        <v>565</v>
      </c>
      <c r="H22" s="108"/>
      <c r="I22" s="108"/>
    </row>
    <row r="23" spans="1:12" ht="26.25" customHeight="1" x14ac:dyDescent="0.25">
      <c r="A23" s="104" t="s">
        <v>302</v>
      </c>
      <c r="B23" s="105" t="s">
        <v>326</v>
      </c>
      <c r="C23" s="105"/>
      <c r="D23" s="105"/>
      <c r="E23" s="105"/>
      <c r="F23" s="105"/>
      <c r="G23" s="105"/>
      <c r="H23" s="105"/>
      <c r="I23" s="105"/>
    </row>
    <row r="24" spans="1:12" x14ac:dyDescent="0.25">
      <c r="A24" s="104"/>
      <c r="B24" s="125" t="s">
        <v>301</v>
      </c>
      <c r="C24" s="125"/>
      <c r="D24" s="125"/>
      <c r="E24" s="125"/>
      <c r="F24" s="125"/>
      <c r="G24" s="108" t="s">
        <v>300</v>
      </c>
      <c r="H24" s="108"/>
      <c r="I24" s="108"/>
    </row>
    <row r="25" spans="1:12" ht="14.25" customHeight="1" x14ac:dyDescent="0.25">
      <c r="A25" s="104"/>
      <c r="B25" s="125" t="s">
        <v>299</v>
      </c>
      <c r="C25" s="125"/>
      <c r="D25" s="125"/>
      <c r="E25" s="125"/>
      <c r="F25" s="125"/>
      <c r="G25" s="104">
        <v>200468069</v>
      </c>
      <c r="H25" s="104"/>
      <c r="I25" s="104"/>
    </row>
    <row r="26" spans="1:12" x14ac:dyDescent="0.25">
      <c r="A26" s="104"/>
      <c r="B26" s="124" t="s">
        <v>298</v>
      </c>
      <c r="C26" s="124"/>
      <c r="D26" s="124"/>
      <c r="E26" s="124"/>
      <c r="F26" s="124"/>
      <c r="G26" s="124"/>
      <c r="H26" s="124"/>
      <c r="I26" s="124"/>
    </row>
    <row r="27" spans="1:12" x14ac:dyDescent="0.25">
      <c r="A27" s="104"/>
      <c r="B27" s="121" t="s">
        <v>297</v>
      </c>
      <c r="C27" s="121"/>
      <c r="D27" s="121"/>
      <c r="E27" s="121"/>
      <c r="F27" s="121"/>
      <c r="G27" s="104">
        <v>144</v>
      </c>
      <c r="H27" s="104"/>
      <c r="I27" s="104"/>
    </row>
    <row r="28" spans="1:12" x14ac:dyDescent="0.25">
      <c r="A28" s="104"/>
      <c r="B28" s="121" t="s">
        <v>296</v>
      </c>
      <c r="C28" s="121"/>
      <c r="D28" s="121"/>
      <c r="E28" s="121"/>
      <c r="F28" s="121"/>
      <c r="G28" s="131" t="s">
        <v>567</v>
      </c>
      <c r="H28" s="131"/>
      <c r="I28" s="131"/>
    </row>
    <row r="29" spans="1:12" x14ac:dyDescent="0.25">
      <c r="A29" s="104"/>
      <c r="B29" s="121" t="s">
        <v>357</v>
      </c>
      <c r="C29" s="121"/>
      <c r="D29" s="121"/>
      <c r="E29" s="121"/>
      <c r="F29" s="121"/>
      <c r="G29" s="104">
        <v>20140</v>
      </c>
      <c r="H29" s="104"/>
      <c r="I29" s="104"/>
    </row>
    <row r="30" spans="1:12" x14ac:dyDescent="0.25">
      <c r="A30" s="104"/>
      <c r="B30" s="121" t="s">
        <v>295</v>
      </c>
      <c r="C30" s="121"/>
      <c r="D30" s="121"/>
      <c r="E30" s="121"/>
      <c r="F30" s="121"/>
      <c r="G30" s="104">
        <v>1727424</v>
      </c>
      <c r="H30" s="104"/>
      <c r="I30" s="104"/>
    </row>
    <row r="31" spans="1:12" ht="27.75" customHeight="1" x14ac:dyDescent="0.25">
      <c r="A31" s="104" t="s">
        <v>294</v>
      </c>
      <c r="B31" s="105" t="s">
        <v>364</v>
      </c>
      <c r="C31" s="105"/>
      <c r="D31" s="105"/>
      <c r="E31" s="105"/>
      <c r="F31" s="105"/>
      <c r="G31" s="105"/>
      <c r="H31" s="105"/>
      <c r="I31" s="105"/>
    </row>
    <row r="32" spans="1:12" x14ac:dyDescent="0.25">
      <c r="A32" s="104"/>
      <c r="B32" s="117" t="s">
        <v>293</v>
      </c>
      <c r="C32" s="117"/>
      <c r="D32" s="117"/>
      <c r="E32" s="117"/>
      <c r="F32" s="117"/>
      <c r="G32" s="118">
        <f>45035200/19139488</f>
        <v>2.3529992024865032</v>
      </c>
      <c r="H32" s="119"/>
      <c r="I32" s="120"/>
      <c r="J32" s="43" t="s">
        <v>562</v>
      </c>
      <c r="K32" s="43"/>
      <c r="L32" s="43"/>
    </row>
    <row r="33" spans="1:12" x14ac:dyDescent="0.25">
      <c r="A33" s="104"/>
      <c r="B33" s="117" t="s">
        <v>292</v>
      </c>
      <c r="C33" s="117"/>
      <c r="D33" s="117"/>
      <c r="E33" s="117"/>
      <c r="F33" s="117"/>
      <c r="G33" s="118">
        <f>69938938/1068314</f>
        <v>65.466649318458806</v>
      </c>
      <c r="H33" s="119"/>
      <c r="I33" s="120"/>
      <c r="J33" s="43" t="s">
        <v>523</v>
      </c>
      <c r="K33" s="43"/>
      <c r="L33" s="43"/>
    </row>
    <row r="34" spans="1:12" x14ac:dyDescent="0.25">
      <c r="A34" s="104"/>
      <c r="B34" s="117" t="s">
        <v>291</v>
      </c>
      <c r="C34" s="117"/>
      <c r="D34" s="117"/>
      <c r="E34" s="117"/>
      <c r="F34" s="117"/>
      <c r="G34" s="118">
        <f>17454336/1068314</f>
        <v>16.338207680513406</v>
      </c>
      <c r="H34" s="119"/>
      <c r="I34" s="120"/>
      <c r="J34" s="43" t="s">
        <v>524</v>
      </c>
      <c r="K34" s="43"/>
      <c r="L34" s="43"/>
    </row>
    <row r="35" spans="1:12" x14ac:dyDescent="0.25">
      <c r="A35" s="104"/>
      <c r="B35" s="117" t="s">
        <v>290</v>
      </c>
      <c r="C35" s="117"/>
      <c r="D35" s="117"/>
      <c r="E35" s="117"/>
      <c r="F35" s="117"/>
      <c r="G35" s="118">
        <f>93730989/1068314</f>
        <v>87.737302890348715</v>
      </c>
      <c r="H35" s="119"/>
      <c r="I35" s="120"/>
      <c r="J35" s="43" t="s">
        <v>433</v>
      </c>
      <c r="K35" s="43"/>
      <c r="L35" s="43"/>
    </row>
    <row r="36" spans="1:12" ht="15" customHeight="1" x14ac:dyDescent="0.25">
      <c r="A36" s="104"/>
      <c r="B36" s="117" t="s">
        <v>431</v>
      </c>
      <c r="C36" s="117"/>
      <c r="D36" s="117"/>
      <c r="E36" s="117"/>
      <c r="F36" s="117"/>
      <c r="G36" s="137">
        <f>93730989/(1068314 )</f>
        <v>87.737302890348715</v>
      </c>
      <c r="H36" s="138"/>
      <c r="I36" s="139"/>
      <c r="J36" s="43" t="s">
        <v>432</v>
      </c>
      <c r="K36" s="43"/>
      <c r="L36" s="43"/>
    </row>
    <row r="37" spans="1:12" ht="24" customHeight="1" x14ac:dyDescent="0.25">
      <c r="A37" s="132" t="s">
        <v>289</v>
      </c>
      <c r="B37" s="105" t="s">
        <v>288</v>
      </c>
      <c r="C37" s="105"/>
      <c r="D37" s="105"/>
      <c r="E37" s="105"/>
      <c r="F37" s="105"/>
      <c r="G37" s="105"/>
      <c r="H37" s="105"/>
      <c r="I37" s="105"/>
    </row>
    <row r="38" spans="1:12" x14ac:dyDescent="0.25">
      <c r="A38" s="132"/>
      <c r="B38" s="136" t="s">
        <v>283</v>
      </c>
      <c r="C38" s="136"/>
      <c r="D38" s="136"/>
      <c r="E38" s="136"/>
      <c r="F38" s="136"/>
      <c r="G38" s="104"/>
      <c r="H38" s="104"/>
      <c r="I38" s="104"/>
    </row>
    <row r="39" spans="1:12" x14ac:dyDescent="0.25">
      <c r="A39" s="132"/>
      <c r="B39" s="117" t="s">
        <v>287</v>
      </c>
      <c r="C39" s="117"/>
      <c r="D39" s="117"/>
      <c r="E39" s="117"/>
      <c r="F39" s="117"/>
      <c r="G39" s="127">
        <v>2550</v>
      </c>
      <c r="H39" s="128"/>
      <c r="I39" s="128"/>
    </row>
    <row r="40" spans="1:12" x14ac:dyDescent="0.25">
      <c r="A40" s="132"/>
      <c r="B40" s="117" t="s">
        <v>286</v>
      </c>
      <c r="C40" s="117"/>
      <c r="D40" s="117"/>
      <c r="E40" s="117"/>
      <c r="F40" s="117"/>
      <c r="G40" s="129">
        <f>G39/3350</f>
        <v>0.76119402985074625</v>
      </c>
      <c r="H40" s="129"/>
      <c r="I40" s="129"/>
    </row>
    <row r="41" spans="1:12" ht="22.5" customHeight="1" x14ac:dyDescent="0.25">
      <c r="A41" s="104" t="s">
        <v>285</v>
      </c>
      <c r="B41" s="105" t="s">
        <v>284</v>
      </c>
      <c r="C41" s="105"/>
      <c r="D41" s="105"/>
      <c r="E41" s="105"/>
      <c r="F41" s="105"/>
      <c r="G41" s="105"/>
      <c r="H41" s="105"/>
      <c r="I41" s="105"/>
    </row>
    <row r="42" spans="1:12" x14ac:dyDescent="0.25">
      <c r="A42" s="104"/>
      <c r="B42" s="106" t="s">
        <v>283</v>
      </c>
      <c r="C42" s="106"/>
      <c r="D42" s="106"/>
      <c r="E42" s="106"/>
      <c r="F42" s="106"/>
      <c r="G42" s="107" t="s">
        <v>561</v>
      </c>
      <c r="H42" s="107"/>
      <c r="I42" s="107"/>
    </row>
    <row r="43" spans="1:12" x14ac:dyDescent="0.25">
      <c r="A43" s="104"/>
      <c r="B43" s="108" t="s">
        <v>282</v>
      </c>
      <c r="C43" s="108"/>
      <c r="D43" s="108"/>
      <c r="E43" s="108"/>
      <c r="F43" s="108"/>
      <c r="G43" s="107" t="s">
        <v>753</v>
      </c>
      <c r="H43" s="107"/>
      <c r="I43" s="107"/>
    </row>
    <row r="44" spans="1:12" x14ac:dyDescent="0.25">
      <c r="A44" s="104"/>
      <c r="B44" s="108" t="s">
        <v>281</v>
      </c>
      <c r="C44" s="108"/>
      <c r="D44" s="108"/>
      <c r="E44" s="108"/>
      <c r="F44" s="108"/>
      <c r="G44" s="107">
        <v>614316868.36000001</v>
      </c>
      <c r="H44" s="107"/>
      <c r="I44" s="107"/>
    </row>
    <row r="45" spans="1:12" ht="35.25" customHeight="1" x14ac:dyDescent="0.25">
      <c r="A45" s="47"/>
      <c r="B45" s="105" t="s">
        <v>327</v>
      </c>
      <c r="C45" s="105"/>
      <c r="D45" s="105"/>
      <c r="E45" s="105"/>
      <c r="F45" s="105"/>
      <c r="G45" s="105"/>
      <c r="H45" s="105"/>
      <c r="I45" s="105"/>
    </row>
    <row r="46" spans="1:12" x14ac:dyDescent="0.25">
      <c r="A46" s="36" t="s">
        <v>280</v>
      </c>
      <c r="B46" s="133" t="s">
        <v>7</v>
      </c>
      <c r="C46" s="135" t="s">
        <v>279</v>
      </c>
      <c r="D46" s="135"/>
      <c r="E46" s="112" t="s">
        <v>278</v>
      </c>
      <c r="F46" s="112"/>
      <c r="G46" s="112" t="s">
        <v>277</v>
      </c>
      <c r="H46" s="112" t="s">
        <v>276</v>
      </c>
      <c r="I46" s="112" t="s">
        <v>275</v>
      </c>
    </row>
    <row r="47" spans="1:12" ht="90.75" customHeight="1" x14ac:dyDescent="0.25">
      <c r="A47" s="37"/>
      <c r="B47" s="134"/>
      <c r="C47" s="52" t="s">
        <v>274</v>
      </c>
      <c r="D47" s="52" t="s">
        <v>273</v>
      </c>
      <c r="E47" s="112"/>
      <c r="F47" s="112"/>
      <c r="G47" s="112"/>
      <c r="H47" s="112"/>
      <c r="I47" s="112"/>
    </row>
    <row r="48" spans="1:12" ht="99" customHeight="1" x14ac:dyDescent="0.25">
      <c r="A48" s="37"/>
      <c r="B48" s="51" t="s">
        <v>320</v>
      </c>
      <c r="C48" s="140" t="s">
        <v>647</v>
      </c>
      <c r="D48" s="141"/>
      <c r="E48" s="141"/>
      <c r="F48" s="142"/>
      <c r="G48" s="64"/>
      <c r="H48" s="56"/>
      <c r="I48" s="56"/>
    </row>
    <row r="49" spans="1:9" ht="36" customHeight="1" x14ac:dyDescent="0.25">
      <c r="A49" s="104" t="s">
        <v>270</v>
      </c>
      <c r="B49" s="146" t="s">
        <v>269</v>
      </c>
      <c r="C49" s="146"/>
      <c r="D49" s="146"/>
      <c r="E49" s="146"/>
      <c r="F49" s="146"/>
      <c r="G49" s="146"/>
      <c r="H49" s="146"/>
      <c r="I49" s="146"/>
    </row>
    <row r="50" spans="1:9" ht="30.75" customHeight="1" x14ac:dyDescent="0.25">
      <c r="A50" s="104"/>
      <c r="B50" s="108" t="s">
        <v>268</v>
      </c>
      <c r="C50" s="108"/>
      <c r="D50" s="108"/>
      <c r="E50" s="108"/>
      <c r="F50" s="108"/>
      <c r="G50" s="108" t="s">
        <v>616</v>
      </c>
      <c r="H50" s="108"/>
      <c r="I50" s="108"/>
    </row>
    <row r="51" spans="1:9" ht="15" customHeight="1" x14ac:dyDescent="0.25">
      <c r="A51" s="104"/>
      <c r="B51" s="108" t="s">
        <v>267</v>
      </c>
      <c r="C51" s="108"/>
      <c r="D51" s="108"/>
      <c r="E51" s="108"/>
      <c r="F51" s="108"/>
      <c r="G51" s="147" t="s">
        <v>618</v>
      </c>
      <c r="H51" s="108"/>
      <c r="I51" s="108"/>
    </row>
    <row r="52" spans="1:9" x14ac:dyDescent="0.25">
      <c r="A52" s="104"/>
      <c r="B52" s="108" t="s">
        <v>266</v>
      </c>
      <c r="C52" s="108"/>
      <c r="D52" s="108"/>
      <c r="E52" s="108"/>
      <c r="F52" s="108"/>
      <c r="G52" s="149">
        <v>2856640</v>
      </c>
      <c r="H52" s="108"/>
      <c r="I52" s="108"/>
    </row>
    <row r="53" spans="1:9" x14ac:dyDescent="0.25">
      <c r="A53" s="104"/>
      <c r="B53" s="108" t="s">
        <v>265</v>
      </c>
      <c r="C53" s="108"/>
      <c r="D53" s="108"/>
      <c r="E53" s="108"/>
      <c r="F53" s="108"/>
      <c r="G53" s="108" t="s">
        <v>617</v>
      </c>
      <c r="H53" s="108"/>
      <c r="I53" s="108"/>
    </row>
    <row r="54" spans="1:9" x14ac:dyDescent="0.25">
      <c r="A54" s="104"/>
      <c r="B54" s="108" t="s">
        <v>264</v>
      </c>
      <c r="C54" s="108"/>
      <c r="D54" s="108"/>
      <c r="E54" s="108"/>
      <c r="F54" s="108"/>
      <c r="G54" s="108" t="s">
        <v>619</v>
      </c>
      <c r="H54" s="108"/>
      <c r="I54" s="108"/>
    </row>
    <row r="55" spans="1:9" x14ac:dyDescent="0.25">
      <c r="A55" s="104"/>
      <c r="B55" s="108" t="s">
        <v>263</v>
      </c>
      <c r="C55" s="108"/>
      <c r="D55" s="108"/>
      <c r="E55" s="108"/>
      <c r="F55" s="108"/>
      <c r="G55" s="108" t="s">
        <v>620</v>
      </c>
      <c r="H55" s="108"/>
      <c r="I55" s="108"/>
    </row>
    <row r="56" spans="1:9" ht="63" customHeight="1" x14ac:dyDescent="0.25">
      <c r="A56" s="104"/>
      <c r="B56" s="108" t="s">
        <v>262</v>
      </c>
      <c r="C56" s="108"/>
      <c r="D56" s="108"/>
      <c r="E56" s="108"/>
      <c r="F56" s="108"/>
      <c r="G56" s="108" t="s">
        <v>634</v>
      </c>
      <c r="H56" s="108"/>
      <c r="I56" s="108"/>
    </row>
    <row r="57" spans="1:9" ht="52.5" customHeight="1" x14ac:dyDescent="0.25">
      <c r="A57" s="104"/>
      <c r="B57" s="108" t="s">
        <v>261</v>
      </c>
      <c r="C57" s="108"/>
      <c r="D57" s="108"/>
      <c r="E57" s="108"/>
      <c r="F57" s="108"/>
      <c r="G57" s="148" t="s">
        <v>636</v>
      </c>
      <c r="H57" s="148"/>
      <c r="I57" s="148"/>
    </row>
    <row r="58" spans="1:9" ht="60" customHeight="1" x14ac:dyDescent="0.25">
      <c r="A58" s="104"/>
      <c r="B58" s="108" t="s">
        <v>260</v>
      </c>
      <c r="C58" s="108"/>
      <c r="D58" s="108"/>
      <c r="E58" s="108"/>
      <c r="F58" s="108"/>
      <c r="G58" s="148" t="s">
        <v>635</v>
      </c>
      <c r="H58" s="148"/>
      <c r="I58" s="148"/>
    </row>
    <row r="59" spans="1:9" ht="27.75" customHeight="1" x14ac:dyDescent="0.25">
      <c r="A59" s="104" t="s">
        <v>259</v>
      </c>
      <c r="B59" s="105" t="s">
        <v>258</v>
      </c>
      <c r="C59" s="105"/>
      <c r="D59" s="105"/>
      <c r="E59" s="105"/>
      <c r="F59" s="105"/>
      <c r="G59" s="105"/>
      <c r="H59" s="105"/>
      <c r="I59" s="105"/>
    </row>
    <row r="60" spans="1:9" ht="43.5" customHeight="1" x14ac:dyDescent="0.25">
      <c r="A60" s="104"/>
      <c r="B60" s="48" t="s">
        <v>7</v>
      </c>
      <c r="C60" s="105" t="s">
        <v>257</v>
      </c>
      <c r="D60" s="105"/>
      <c r="E60" s="105"/>
      <c r="F60" s="105"/>
      <c r="G60" s="48" t="s">
        <v>256</v>
      </c>
      <c r="H60" s="48" t="s">
        <v>255</v>
      </c>
      <c r="I60" s="52" t="s">
        <v>254</v>
      </c>
    </row>
    <row r="61" spans="1:9" ht="69" customHeight="1" x14ac:dyDescent="0.25">
      <c r="A61" s="104"/>
      <c r="B61" s="51">
        <v>1</v>
      </c>
      <c r="C61" s="109" t="s">
        <v>623</v>
      </c>
      <c r="D61" s="110"/>
      <c r="E61" s="110"/>
      <c r="F61" s="111"/>
      <c r="G61" s="65" t="s">
        <v>253</v>
      </c>
      <c r="H61" s="23">
        <v>45104</v>
      </c>
      <c r="I61" s="23">
        <v>45115</v>
      </c>
    </row>
    <row r="62" spans="1:9" ht="69" customHeight="1" x14ac:dyDescent="0.25">
      <c r="A62" s="104"/>
      <c r="B62" s="51">
        <v>2</v>
      </c>
      <c r="C62" s="109" t="s">
        <v>656</v>
      </c>
      <c r="D62" s="110"/>
      <c r="E62" s="110"/>
      <c r="F62" s="111"/>
      <c r="G62" s="65" t="s">
        <v>253</v>
      </c>
      <c r="H62" s="23">
        <v>44943</v>
      </c>
      <c r="I62" s="23">
        <v>44951</v>
      </c>
    </row>
    <row r="63" spans="1:9" ht="69" customHeight="1" x14ac:dyDescent="0.25">
      <c r="A63" s="104"/>
      <c r="B63" s="51">
        <v>3</v>
      </c>
      <c r="C63" s="109" t="s">
        <v>656</v>
      </c>
      <c r="D63" s="110"/>
      <c r="E63" s="110"/>
      <c r="F63" s="111"/>
      <c r="G63" s="65" t="s">
        <v>253</v>
      </c>
      <c r="H63" s="23">
        <v>45188</v>
      </c>
      <c r="I63" s="23">
        <v>45197</v>
      </c>
    </row>
    <row r="64" spans="1:9" ht="69" customHeight="1" x14ac:dyDescent="0.25">
      <c r="A64" s="104"/>
      <c r="B64" s="51">
        <v>4</v>
      </c>
      <c r="C64" s="143" t="s">
        <v>621</v>
      </c>
      <c r="D64" s="144"/>
      <c r="E64" s="144"/>
      <c r="F64" s="145"/>
      <c r="G64" s="65" t="s">
        <v>622</v>
      </c>
      <c r="H64" s="23">
        <v>45041</v>
      </c>
      <c r="I64" s="66">
        <v>45041</v>
      </c>
    </row>
    <row r="65" spans="1:9" ht="69" customHeight="1" x14ac:dyDescent="0.25">
      <c r="A65" s="104"/>
      <c r="B65" s="51">
        <v>5</v>
      </c>
      <c r="C65" s="109" t="s">
        <v>590</v>
      </c>
      <c r="D65" s="110"/>
      <c r="E65" s="110"/>
      <c r="F65" s="111"/>
      <c r="G65" s="65" t="s">
        <v>332</v>
      </c>
      <c r="H65" s="23">
        <v>45104</v>
      </c>
      <c r="I65" s="66">
        <v>45114</v>
      </c>
    </row>
    <row r="66" spans="1:9" ht="69" customHeight="1" x14ac:dyDescent="0.25">
      <c r="A66" s="104"/>
      <c r="B66" s="51">
        <v>6</v>
      </c>
      <c r="C66" s="143" t="s">
        <v>252</v>
      </c>
      <c r="D66" s="144"/>
      <c r="E66" s="144"/>
      <c r="F66" s="145"/>
      <c r="G66" s="65" t="s">
        <v>251</v>
      </c>
      <c r="H66" s="23">
        <v>45268</v>
      </c>
      <c r="I66" s="23">
        <v>45268</v>
      </c>
    </row>
    <row r="67" spans="1:9" ht="69" customHeight="1" x14ac:dyDescent="0.25">
      <c r="A67" s="104"/>
      <c r="B67" s="72">
        <v>7</v>
      </c>
      <c r="C67" s="143" t="s">
        <v>624</v>
      </c>
      <c r="D67" s="144"/>
      <c r="E67" s="144"/>
      <c r="F67" s="145"/>
      <c r="G67" s="65" t="s">
        <v>625</v>
      </c>
      <c r="H67" s="23">
        <v>45079</v>
      </c>
      <c r="I67" s="23">
        <v>45082</v>
      </c>
    </row>
    <row r="68" spans="1:9" ht="69" customHeight="1" x14ac:dyDescent="0.25">
      <c r="A68" s="104"/>
      <c r="B68" s="72">
        <v>8</v>
      </c>
      <c r="C68" s="143" t="s">
        <v>626</v>
      </c>
      <c r="D68" s="144"/>
      <c r="E68" s="144"/>
      <c r="F68" s="145"/>
      <c r="G68" s="65" t="s">
        <v>627</v>
      </c>
      <c r="H68" s="23">
        <v>45104</v>
      </c>
      <c r="I68" s="23">
        <v>45167</v>
      </c>
    </row>
    <row r="69" spans="1:9" ht="69" customHeight="1" x14ac:dyDescent="0.25">
      <c r="A69" s="104"/>
      <c r="B69" s="72">
        <v>9</v>
      </c>
      <c r="C69" s="143" t="s">
        <v>628</v>
      </c>
      <c r="D69" s="144"/>
      <c r="E69" s="144"/>
      <c r="F69" s="145"/>
      <c r="G69" s="65" t="s">
        <v>629</v>
      </c>
      <c r="H69" s="23">
        <v>45266</v>
      </c>
      <c r="I69" s="23">
        <v>45268</v>
      </c>
    </row>
    <row r="70" spans="1:9" ht="69" customHeight="1" x14ac:dyDescent="0.25">
      <c r="A70" s="104"/>
      <c r="B70" s="74">
        <v>10</v>
      </c>
      <c r="C70" s="89" t="s">
        <v>628</v>
      </c>
      <c r="D70" s="90"/>
      <c r="E70" s="90"/>
      <c r="F70" s="91"/>
      <c r="G70" s="71" t="s">
        <v>630</v>
      </c>
      <c r="H70" s="30">
        <v>45266</v>
      </c>
      <c r="I70" s="30">
        <v>45268</v>
      </c>
    </row>
    <row r="71" spans="1:9" ht="69" customHeight="1" x14ac:dyDescent="0.25">
      <c r="A71" s="104"/>
      <c r="B71" s="74"/>
      <c r="C71" s="89" t="s">
        <v>644</v>
      </c>
      <c r="D71" s="90"/>
      <c r="E71" s="90"/>
      <c r="F71" s="91"/>
      <c r="G71" s="71"/>
      <c r="H71" s="30">
        <v>45082</v>
      </c>
      <c r="I71" s="30">
        <v>45082</v>
      </c>
    </row>
    <row r="72" spans="1:9" ht="93" customHeight="1" x14ac:dyDescent="0.25">
      <c r="A72" s="104"/>
      <c r="B72" s="74"/>
      <c r="C72" s="89" t="s">
        <v>692</v>
      </c>
      <c r="D72" s="90"/>
      <c r="E72" s="90"/>
      <c r="F72" s="91"/>
      <c r="G72" s="71"/>
      <c r="H72" s="30">
        <v>45163</v>
      </c>
      <c r="I72" s="30">
        <v>45163</v>
      </c>
    </row>
    <row r="73" spans="1:9" ht="93" customHeight="1" x14ac:dyDescent="0.25">
      <c r="A73" s="104"/>
      <c r="B73" s="74"/>
      <c r="C73" s="89" t="s">
        <v>645</v>
      </c>
      <c r="D73" s="90"/>
      <c r="E73" s="90"/>
      <c r="F73" s="91"/>
      <c r="G73" s="71"/>
      <c r="H73" s="30">
        <v>45197</v>
      </c>
      <c r="I73" s="30">
        <v>45197</v>
      </c>
    </row>
    <row r="74" spans="1:9" s="67" customFormat="1" ht="31.5" customHeight="1" x14ac:dyDescent="0.25">
      <c r="A74" s="104" t="s">
        <v>250</v>
      </c>
      <c r="B74" s="105" t="s">
        <v>249</v>
      </c>
      <c r="C74" s="105"/>
      <c r="D74" s="105"/>
      <c r="E74" s="105"/>
      <c r="F74" s="105"/>
      <c r="G74" s="105"/>
      <c r="H74" s="105"/>
      <c r="I74" s="105"/>
    </row>
    <row r="75" spans="1:9" s="68" customFormat="1" ht="76.5" x14ac:dyDescent="0.25">
      <c r="A75" s="104"/>
      <c r="B75" s="112" t="s">
        <v>248</v>
      </c>
      <c r="C75" s="112"/>
      <c r="D75" s="112"/>
      <c r="E75" s="112"/>
      <c r="F75" s="112"/>
      <c r="G75" s="52" t="s">
        <v>72</v>
      </c>
      <c r="H75" s="52" t="s">
        <v>247</v>
      </c>
      <c r="I75" s="52" t="s">
        <v>246</v>
      </c>
    </row>
    <row r="76" spans="1:9" ht="23.25" customHeight="1" x14ac:dyDescent="0.25">
      <c r="A76" s="104"/>
      <c r="B76" s="113" t="s">
        <v>245</v>
      </c>
      <c r="C76" s="113"/>
      <c r="D76" s="113"/>
      <c r="E76" s="113"/>
      <c r="F76" s="113"/>
      <c r="G76" s="113"/>
      <c r="H76" s="113"/>
      <c r="I76" s="113"/>
    </row>
    <row r="77" spans="1:9" ht="24.95" customHeight="1" x14ac:dyDescent="0.25">
      <c r="A77" s="104"/>
      <c r="B77" s="101" t="s">
        <v>244</v>
      </c>
      <c r="C77" s="101"/>
      <c r="D77" s="101"/>
      <c r="E77" s="101"/>
      <c r="F77" s="101"/>
      <c r="G77" s="24"/>
      <c r="H77" s="25"/>
      <c r="I77" s="58"/>
    </row>
    <row r="78" spans="1:9" ht="24.95" customHeight="1" x14ac:dyDescent="0.25">
      <c r="A78" s="104"/>
      <c r="B78" s="94" t="s">
        <v>243</v>
      </c>
      <c r="C78" s="94"/>
      <c r="D78" s="94"/>
      <c r="E78" s="94"/>
      <c r="F78" s="94"/>
      <c r="G78" s="24"/>
    </row>
    <row r="79" spans="1:9" ht="24.95" customHeight="1" x14ac:dyDescent="0.25">
      <c r="A79" s="104"/>
      <c r="B79" s="94" t="s">
        <v>242</v>
      </c>
      <c r="C79" s="94"/>
      <c r="D79" s="94"/>
      <c r="E79" s="94"/>
      <c r="F79" s="94"/>
      <c r="G79" s="24" t="s">
        <v>66</v>
      </c>
      <c r="H79" s="32">
        <v>51053822</v>
      </c>
      <c r="I79" s="32">
        <v>55311147</v>
      </c>
    </row>
    <row r="80" spans="1:9" ht="24.95" customHeight="1" x14ac:dyDescent="0.25">
      <c r="A80" s="104"/>
      <c r="B80" s="94" t="s">
        <v>241</v>
      </c>
      <c r="C80" s="94"/>
      <c r="D80" s="94"/>
      <c r="E80" s="94"/>
      <c r="F80" s="94"/>
      <c r="G80" s="24" t="s">
        <v>240</v>
      </c>
      <c r="H80" s="32">
        <v>28559886</v>
      </c>
      <c r="I80" s="32">
        <v>30973652</v>
      </c>
    </row>
    <row r="81" spans="1:9" ht="24.95" customHeight="1" x14ac:dyDescent="0.25">
      <c r="A81" s="104"/>
      <c r="B81" s="95" t="s">
        <v>239</v>
      </c>
      <c r="C81" s="95"/>
      <c r="D81" s="95"/>
      <c r="E81" s="95"/>
      <c r="F81" s="95"/>
      <c r="G81" s="24" t="s">
        <v>238</v>
      </c>
      <c r="H81" s="32">
        <v>22493936</v>
      </c>
      <c r="I81" s="59">
        <v>24337495</v>
      </c>
    </row>
    <row r="82" spans="1:9" ht="24.95" customHeight="1" x14ac:dyDescent="0.25">
      <c r="A82" s="104"/>
      <c r="B82" s="95" t="s">
        <v>237</v>
      </c>
      <c r="C82" s="95"/>
      <c r="D82" s="95"/>
      <c r="E82" s="95"/>
      <c r="F82" s="95"/>
      <c r="G82" s="24"/>
      <c r="H82" s="32"/>
      <c r="I82" s="32"/>
    </row>
    <row r="83" spans="1:9" ht="24.95" customHeight="1" x14ac:dyDescent="0.25">
      <c r="A83" s="104"/>
      <c r="B83" s="94" t="s">
        <v>236</v>
      </c>
      <c r="C83" s="94"/>
      <c r="D83" s="94"/>
      <c r="E83" s="94"/>
      <c r="F83" s="94"/>
      <c r="G83" s="24" t="s">
        <v>64</v>
      </c>
      <c r="H83" s="32">
        <v>7639</v>
      </c>
      <c r="I83" s="32"/>
    </row>
    <row r="84" spans="1:9" ht="24.95" customHeight="1" x14ac:dyDescent="0.25">
      <c r="A84" s="104"/>
      <c r="B84" s="94" t="s">
        <v>235</v>
      </c>
      <c r="C84" s="94"/>
      <c r="D84" s="94"/>
      <c r="E84" s="94"/>
      <c r="F84" s="94"/>
      <c r="G84" s="24" t="s">
        <v>234</v>
      </c>
      <c r="H84" s="32">
        <v>7639</v>
      </c>
      <c r="I84" s="32"/>
    </row>
    <row r="85" spans="1:9" ht="24.95" customHeight="1" x14ac:dyDescent="0.25">
      <c r="A85" s="104"/>
      <c r="B85" s="95" t="s">
        <v>233</v>
      </c>
      <c r="C85" s="95"/>
      <c r="D85" s="95"/>
      <c r="E85" s="95"/>
      <c r="F85" s="95"/>
      <c r="G85" s="24" t="s">
        <v>232</v>
      </c>
      <c r="H85" s="59"/>
      <c r="I85" s="59"/>
    </row>
    <row r="86" spans="1:9" ht="35.25" customHeight="1" x14ac:dyDescent="0.25">
      <c r="A86" s="104"/>
      <c r="B86" s="95" t="s">
        <v>231</v>
      </c>
      <c r="C86" s="95"/>
      <c r="D86" s="95"/>
      <c r="E86" s="95"/>
      <c r="F86" s="95"/>
      <c r="G86" s="24" t="s">
        <v>62</v>
      </c>
      <c r="H86" s="59">
        <v>433898</v>
      </c>
      <c r="I86" s="59">
        <v>433898</v>
      </c>
    </row>
    <row r="87" spans="1:9" ht="24.95" customHeight="1" x14ac:dyDescent="0.25">
      <c r="A87" s="104"/>
      <c r="B87" s="94" t="s">
        <v>230</v>
      </c>
      <c r="C87" s="94"/>
      <c r="D87" s="94"/>
      <c r="E87" s="94"/>
      <c r="F87" s="94"/>
      <c r="G87" s="24" t="s">
        <v>60</v>
      </c>
      <c r="H87" s="32"/>
      <c r="I87" s="32"/>
    </row>
    <row r="88" spans="1:9" ht="24.95" customHeight="1" x14ac:dyDescent="0.25">
      <c r="A88" s="104"/>
      <c r="B88" s="94" t="s">
        <v>229</v>
      </c>
      <c r="C88" s="94"/>
      <c r="D88" s="94"/>
      <c r="E88" s="94"/>
      <c r="F88" s="94"/>
      <c r="G88" s="24" t="s">
        <v>58</v>
      </c>
      <c r="H88" s="32"/>
      <c r="I88" s="32"/>
    </row>
    <row r="89" spans="1:9" ht="24.95" customHeight="1" x14ac:dyDescent="0.25">
      <c r="A89" s="104"/>
      <c r="B89" s="94" t="s">
        <v>228</v>
      </c>
      <c r="C89" s="94"/>
      <c r="D89" s="94"/>
      <c r="E89" s="94"/>
      <c r="F89" s="94"/>
      <c r="G89" s="24" t="s">
        <v>56</v>
      </c>
      <c r="H89" s="32"/>
      <c r="I89" s="32"/>
    </row>
    <row r="90" spans="1:9" ht="24.95" customHeight="1" x14ac:dyDescent="0.25">
      <c r="A90" s="104"/>
      <c r="B90" s="94" t="s">
        <v>227</v>
      </c>
      <c r="C90" s="94"/>
      <c r="D90" s="94"/>
      <c r="E90" s="94"/>
      <c r="F90" s="94"/>
      <c r="G90" s="24" t="s">
        <v>54</v>
      </c>
      <c r="H90" s="32"/>
      <c r="I90" s="32"/>
    </row>
    <row r="91" spans="1:9" ht="24.95" customHeight="1" x14ac:dyDescent="0.25">
      <c r="A91" s="104"/>
      <c r="B91" s="94" t="s">
        <v>226</v>
      </c>
      <c r="C91" s="94"/>
      <c r="D91" s="94"/>
      <c r="E91" s="94"/>
      <c r="F91" s="94"/>
      <c r="G91" s="24" t="s">
        <v>52</v>
      </c>
      <c r="H91" s="32">
        <v>433898</v>
      </c>
      <c r="I91" s="32">
        <v>433898</v>
      </c>
    </row>
    <row r="92" spans="1:9" ht="24.95" customHeight="1" x14ac:dyDescent="0.25">
      <c r="A92" s="104"/>
      <c r="B92" s="94" t="s">
        <v>225</v>
      </c>
      <c r="C92" s="94"/>
      <c r="D92" s="94"/>
      <c r="E92" s="94"/>
      <c r="F92" s="94"/>
      <c r="G92" s="24" t="s">
        <v>50</v>
      </c>
      <c r="H92" s="32"/>
      <c r="I92" s="32"/>
    </row>
    <row r="93" spans="1:9" ht="24.95" customHeight="1" x14ac:dyDescent="0.25">
      <c r="A93" s="104"/>
      <c r="B93" s="94" t="s">
        <v>224</v>
      </c>
      <c r="C93" s="94"/>
      <c r="D93" s="94"/>
      <c r="E93" s="94"/>
      <c r="F93" s="94"/>
      <c r="G93" s="24" t="s">
        <v>223</v>
      </c>
      <c r="H93" s="32">
        <v>2724102</v>
      </c>
      <c r="I93" s="32">
        <v>88972</v>
      </c>
    </row>
    <row r="94" spans="1:9" ht="24.95" customHeight="1" x14ac:dyDescent="0.25">
      <c r="A94" s="104"/>
      <c r="B94" s="94" t="s">
        <v>222</v>
      </c>
      <c r="C94" s="94"/>
      <c r="D94" s="94"/>
      <c r="E94" s="94"/>
      <c r="F94" s="94"/>
      <c r="G94" s="24" t="s">
        <v>221</v>
      </c>
      <c r="H94" s="32">
        <v>0</v>
      </c>
      <c r="I94" s="32">
        <v>0</v>
      </c>
    </row>
    <row r="95" spans="1:9" ht="24.95" customHeight="1" x14ac:dyDescent="0.25">
      <c r="A95" s="104"/>
      <c r="B95" s="94" t="s">
        <v>220</v>
      </c>
      <c r="C95" s="94"/>
      <c r="D95" s="94"/>
      <c r="E95" s="94"/>
      <c r="F95" s="94"/>
      <c r="G95" s="24" t="s">
        <v>219</v>
      </c>
      <c r="H95" s="32">
        <v>0</v>
      </c>
      <c r="I95" s="32">
        <v>0</v>
      </c>
    </row>
    <row r="96" spans="1:9" ht="24.95" customHeight="1" x14ac:dyDescent="0.25">
      <c r="A96" s="104"/>
      <c r="B96" s="95" t="s">
        <v>218</v>
      </c>
      <c r="C96" s="95"/>
      <c r="D96" s="95"/>
      <c r="E96" s="95"/>
      <c r="F96" s="95"/>
      <c r="G96" s="24" t="s">
        <v>217</v>
      </c>
      <c r="H96" s="32">
        <v>25651936</v>
      </c>
      <c r="I96" s="32">
        <v>24860365</v>
      </c>
    </row>
    <row r="97" spans="1:9" ht="24.95" customHeight="1" x14ac:dyDescent="0.25">
      <c r="A97" s="104"/>
      <c r="B97" s="95" t="s">
        <v>216</v>
      </c>
      <c r="C97" s="95"/>
      <c r="D97" s="95"/>
      <c r="E97" s="95"/>
      <c r="F97" s="95"/>
      <c r="G97" s="24"/>
      <c r="H97" s="32"/>
      <c r="I97" s="32"/>
    </row>
    <row r="98" spans="1:9" ht="24.95" customHeight="1" x14ac:dyDescent="0.25">
      <c r="A98" s="104"/>
      <c r="B98" s="95" t="s">
        <v>215</v>
      </c>
      <c r="C98" s="95"/>
      <c r="D98" s="95"/>
      <c r="E98" s="95"/>
      <c r="F98" s="95"/>
      <c r="G98" s="24" t="s">
        <v>214</v>
      </c>
      <c r="H98" s="59">
        <v>45728829</v>
      </c>
      <c r="I98" s="59">
        <v>35990001</v>
      </c>
    </row>
    <row r="99" spans="1:9" ht="24.95" customHeight="1" x14ac:dyDescent="0.25">
      <c r="A99" s="104"/>
      <c r="B99" s="94" t="s">
        <v>213</v>
      </c>
      <c r="C99" s="94"/>
      <c r="D99" s="94"/>
      <c r="E99" s="94"/>
      <c r="F99" s="94"/>
      <c r="G99" s="24" t="s">
        <v>212</v>
      </c>
      <c r="H99" s="32">
        <v>43841876</v>
      </c>
      <c r="I99" s="32">
        <v>33393006</v>
      </c>
    </row>
    <row r="100" spans="1:9" ht="24.95" customHeight="1" x14ac:dyDescent="0.25">
      <c r="A100" s="104"/>
      <c r="B100" s="94" t="s">
        <v>211</v>
      </c>
      <c r="C100" s="94"/>
      <c r="D100" s="94"/>
      <c r="E100" s="94"/>
      <c r="F100" s="94"/>
      <c r="G100" s="24" t="s">
        <v>210</v>
      </c>
      <c r="H100" s="32">
        <v>1295854</v>
      </c>
      <c r="I100" s="32">
        <v>776944</v>
      </c>
    </row>
    <row r="101" spans="1:9" ht="24.95" customHeight="1" x14ac:dyDescent="0.25">
      <c r="A101" s="104"/>
      <c r="B101" s="94" t="s">
        <v>209</v>
      </c>
      <c r="C101" s="94"/>
      <c r="D101" s="94"/>
      <c r="E101" s="94"/>
      <c r="F101" s="94"/>
      <c r="G101" s="24" t="s">
        <v>208</v>
      </c>
      <c r="H101" s="32">
        <v>591099</v>
      </c>
      <c r="I101" s="32">
        <v>1820051</v>
      </c>
    </row>
    <row r="102" spans="1:9" ht="24.95" customHeight="1" x14ac:dyDescent="0.25">
      <c r="A102" s="104"/>
      <c r="B102" s="94" t="s">
        <v>207</v>
      </c>
      <c r="C102" s="94"/>
      <c r="D102" s="94"/>
      <c r="E102" s="94"/>
      <c r="F102" s="94"/>
      <c r="G102" s="24" t="s">
        <v>206</v>
      </c>
      <c r="H102" s="32">
        <v>0</v>
      </c>
      <c r="I102" s="32">
        <v>0</v>
      </c>
    </row>
    <row r="103" spans="1:9" ht="24.95" customHeight="1" x14ac:dyDescent="0.25">
      <c r="A103" s="104"/>
      <c r="B103" s="94" t="s">
        <v>205</v>
      </c>
      <c r="C103" s="94"/>
      <c r="D103" s="94"/>
      <c r="E103" s="94"/>
      <c r="F103" s="94"/>
      <c r="G103" s="24" t="s">
        <v>204</v>
      </c>
      <c r="H103" s="32"/>
      <c r="I103" s="32"/>
    </row>
    <row r="104" spans="1:9" ht="24.95" customHeight="1" x14ac:dyDescent="0.25">
      <c r="A104" s="104"/>
      <c r="B104" s="94" t="s">
        <v>203</v>
      </c>
      <c r="C104" s="94"/>
      <c r="D104" s="94"/>
      <c r="E104" s="94"/>
      <c r="F104" s="94"/>
      <c r="G104" s="24" t="s">
        <v>202</v>
      </c>
      <c r="H104" s="32">
        <v>0</v>
      </c>
      <c r="I104" s="32">
        <v>0</v>
      </c>
    </row>
    <row r="105" spans="1:9" ht="24.95" customHeight="1" x14ac:dyDescent="0.25">
      <c r="A105" s="104"/>
      <c r="B105" s="95" t="s">
        <v>201</v>
      </c>
      <c r="C105" s="95"/>
      <c r="D105" s="95"/>
      <c r="E105" s="95"/>
      <c r="F105" s="95"/>
      <c r="G105" s="24" t="s">
        <v>200</v>
      </c>
      <c r="H105" s="32">
        <v>4643587</v>
      </c>
      <c r="I105" s="32">
        <v>16494601</v>
      </c>
    </row>
    <row r="106" spans="1:9" ht="24.95" customHeight="1" x14ac:dyDescent="0.25">
      <c r="A106" s="104"/>
      <c r="B106" s="94" t="s">
        <v>199</v>
      </c>
      <c r="C106" s="94"/>
      <c r="D106" s="94"/>
      <c r="E106" s="94"/>
      <c r="F106" s="94"/>
      <c r="G106" s="24" t="s">
        <v>198</v>
      </c>
      <c r="H106" s="32">
        <v>0</v>
      </c>
      <c r="I106" s="32">
        <v>0</v>
      </c>
    </row>
    <row r="107" spans="1:9" ht="24.95" customHeight="1" x14ac:dyDescent="0.25">
      <c r="A107" s="104"/>
      <c r="B107" s="94" t="s">
        <v>197</v>
      </c>
      <c r="C107" s="94"/>
      <c r="D107" s="94"/>
      <c r="E107" s="94"/>
      <c r="F107" s="94"/>
      <c r="G107" s="24" t="s">
        <v>196</v>
      </c>
      <c r="H107" s="32">
        <v>823640</v>
      </c>
      <c r="I107" s="32">
        <v>7001648</v>
      </c>
    </row>
    <row r="108" spans="1:9" ht="24.95" customHeight="1" x14ac:dyDescent="0.25">
      <c r="A108" s="104"/>
      <c r="B108" s="94" t="s">
        <v>195</v>
      </c>
      <c r="C108" s="94"/>
      <c r="D108" s="94"/>
      <c r="E108" s="94"/>
      <c r="F108" s="94"/>
      <c r="G108" s="24" t="s">
        <v>194</v>
      </c>
      <c r="H108" s="32">
        <v>0</v>
      </c>
      <c r="I108" s="32">
        <v>0</v>
      </c>
    </row>
    <row r="109" spans="1:9" ht="24.95" customHeight="1" x14ac:dyDescent="0.25">
      <c r="A109" s="104"/>
      <c r="B109" s="94" t="s">
        <v>193</v>
      </c>
      <c r="C109" s="94"/>
      <c r="D109" s="94"/>
      <c r="E109" s="94"/>
      <c r="F109" s="94"/>
      <c r="G109" s="24" t="s">
        <v>192</v>
      </c>
      <c r="H109" s="32">
        <v>0</v>
      </c>
      <c r="I109" s="32">
        <v>0</v>
      </c>
    </row>
    <row r="110" spans="1:9" ht="24.95" customHeight="1" x14ac:dyDescent="0.25">
      <c r="A110" s="104"/>
      <c r="B110" s="94" t="s">
        <v>191</v>
      </c>
      <c r="C110" s="94"/>
      <c r="D110" s="94"/>
      <c r="E110" s="94"/>
      <c r="F110" s="94"/>
      <c r="G110" s="24" t="s">
        <v>190</v>
      </c>
      <c r="H110" s="32">
        <v>2</v>
      </c>
      <c r="I110" s="32"/>
    </row>
    <row r="111" spans="1:9" ht="24.95" customHeight="1" x14ac:dyDescent="0.25">
      <c r="A111" s="104"/>
      <c r="B111" s="94" t="s">
        <v>189</v>
      </c>
      <c r="C111" s="94"/>
      <c r="D111" s="94"/>
      <c r="E111" s="94"/>
      <c r="F111" s="94"/>
      <c r="G111" s="24" t="s">
        <v>188</v>
      </c>
      <c r="H111" s="32">
        <v>2568336</v>
      </c>
      <c r="I111" s="32">
        <v>5673609</v>
      </c>
    </row>
    <row r="112" spans="1:9" ht="24.95" customHeight="1" x14ac:dyDescent="0.25">
      <c r="A112" s="104"/>
      <c r="B112" s="94" t="s">
        <v>187</v>
      </c>
      <c r="C112" s="94"/>
      <c r="D112" s="94"/>
      <c r="E112" s="94"/>
      <c r="F112" s="94"/>
      <c r="G112" s="24" t="s">
        <v>186</v>
      </c>
      <c r="H112" s="32">
        <v>311646</v>
      </c>
      <c r="I112" s="32">
        <v>3644382</v>
      </c>
    </row>
    <row r="113" spans="1:9" ht="24.95" customHeight="1" x14ac:dyDescent="0.25">
      <c r="A113" s="104"/>
      <c r="B113" s="94" t="s">
        <v>185</v>
      </c>
      <c r="C113" s="94"/>
      <c r="D113" s="94"/>
      <c r="E113" s="94"/>
      <c r="F113" s="94"/>
      <c r="G113" s="24" t="s">
        <v>184</v>
      </c>
      <c r="H113" s="32">
        <v>0</v>
      </c>
      <c r="I113" s="32">
        <v>0</v>
      </c>
    </row>
    <row r="114" spans="1:9" ht="24.95" customHeight="1" x14ac:dyDescent="0.25">
      <c r="A114" s="104"/>
      <c r="B114" s="94" t="s">
        <v>183</v>
      </c>
      <c r="C114" s="94"/>
      <c r="D114" s="94"/>
      <c r="E114" s="94"/>
      <c r="F114" s="94"/>
      <c r="G114" s="24" t="s">
        <v>182</v>
      </c>
      <c r="H114" s="32">
        <v>0</v>
      </c>
      <c r="I114" s="32">
        <v>0</v>
      </c>
    </row>
    <row r="115" spans="1:9" ht="24.95" customHeight="1" x14ac:dyDescent="0.25">
      <c r="A115" s="104"/>
      <c r="B115" s="94" t="s">
        <v>181</v>
      </c>
      <c r="C115" s="94"/>
      <c r="D115" s="94"/>
      <c r="E115" s="94"/>
      <c r="F115" s="94"/>
      <c r="G115" s="24" t="s">
        <v>180</v>
      </c>
      <c r="H115" s="32">
        <v>288900</v>
      </c>
      <c r="I115" s="32">
        <v>139900</v>
      </c>
    </row>
    <row r="116" spans="1:9" ht="24.95" customHeight="1" x14ac:dyDescent="0.25">
      <c r="A116" s="104"/>
      <c r="B116" s="94" t="s">
        <v>179</v>
      </c>
      <c r="C116" s="94"/>
      <c r="D116" s="94"/>
      <c r="E116" s="94"/>
      <c r="F116" s="94"/>
      <c r="G116" s="24" t="s">
        <v>178</v>
      </c>
      <c r="H116" s="32">
        <v>651063</v>
      </c>
      <c r="I116" s="32">
        <v>35062</v>
      </c>
    </row>
    <row r="117" spans="1:9" ht="24.95" customHeight="1" x14ac:dyDescent="0.25">
      <c r="A117" s="104"/>
      <c r="B117" s="95" t="s">
        <v>177</v>
      </c>
      <c r="C117" s="95"/>
      <c r="D117" s="95"/>
      <c r="E117" s="95"/>
      <c r="F117" s="95"/>
      <c r="G117" s="24" t="s">
        <v>176</v>
      </c>
      <c r="H117" s="32">
        <v>3275236</v>
      </c>
      <c r="I117" s="32">
        <v>17454336</v>
      </c>
    </row>
    <row r="118" spans="1:9" ht="24.95" customHeight="1" x14ac:dyDescent="0.25">
      <c r="A118" s="104"/>
      <c r="B118" s="94" t="s">
        <v>175</v>
      </c>
      <c r="C118" s="94"/>
      <c r="D118" s="94"/>
      <c r="E118" s="94"/>
      <c r="F118" s="94"/>
      <c r="G118" s="24" t="s">
        <v>174</v>
      </c>
      <c r="H118" s="32">
        <v>0</v>
      </c>
      <c r="I118" s="32">
        <v>0</v>
      </c>
    </row>
    <row r="119" spans="1:9" ht="24.95" customHeight="1" x14ac:dyDescent="0.25">
      <c r="A119" s="104"/>
      <c r="B119" s="94" t="s">
        <v>173</v>
      </c>
      <c r="C119" s="94"/>
      <c r="D119" s="94"/>
      <c r="E119" s="94"/>
      <c r="F119" s="94"/>
      <c r="G119" s="24" t="s">
        <v>172</v>
      </c>
      <c r="H119" s="32">
        <v>3271269</v>
      </c>
      <c r="I119" s="32">
        <v>17443960</v>
      </c>
    </row>
    <row r="120" spans="1:9" ht="24.95" customHeight="1" x14ac:dyDescent="0.25">
      <c r="A120" s="104"/>
      <c r="B120" s="94" t="s">
        <v>171</v>
      </c>
      <c r="C120" s="94"/>
      <c r="D120" s="94"/>
      <c r="E120" s="94"/>
      <c r="F120" s="94"/>
      <c r="G120" s="24" t="s">
        <v>170</v>
      </c>
      <c r="H120" s="32"/>
      <c r="I120" s="32"/>
    </row>
    <row r="121" spans="1:9" ht="24.95" customHeight="1" x14ac:dyDescent="0.25">
      <c r="A121" s="104"/>
      <c r="B121" s="94" t="s">
        <v>169</v>
      </c>
      <c r="C121" s="94"/>
      <c r="D121" s="94"/>
      <c r="E121" s="94"/>
      <c r="F121" s="94"/>
      <c r="G121" s="24" t="s">
        <v>168</v>
      </c>
      <c r="H121" s="32">
        <v>3967</v>
      </c>
      <c r="I121" s="32">
        <v>10376</v>
      </c>
    </row>
    <row r="122" spans="1:9" ht="24.95" customHeight="1" x14ac:dyDescent="0.25">
      <c r="A122" s="104"/>
      <c r="B122" s="94" t="s">
        <v>167</v>
      </c>
      <c r="C122" s="94"/>
      <c r="D122" s="94"/>
      <c r="E122" s="94"/>
      <c r="F122" s="94"/>
      <c r="G122" s="24" t="s">
        <v>166</v>
      </c>
      <c r="H122" s="32">
        <v>0</v>
      </c>
      <c r="I122" s="32">
        <v>0</v>
      </c>
    </row>
    <row r="123" spans="1:9" ht="24.95" customHeight="1" x14ac:dyDescent="0.25">
      <c r="A123" s="104"/>
      <c r="B123" s="94" t="s">
        <v>165</v>
      </c>
      <c r="C123" s="94"/>
      <c r="D123" s="94"/>
      <c r="E123" s="94"/>
      <c r="F123" s="94"/>
      <c r="G123" s="24" t="s">
        <v>164</v>
      </c>
      <c r="H123" s="32">
        <v>0</v>
      </c>
      <c r="I123" s="32">
        <v>0</v>
      </c>
    </row>
    <row r="124" spans="1:9" ht="24.95" customHeight="1" x14ac:dyDescent="0.25">
      <c r="A124" s="104"/>
      <c r="B124" s="95" t="s">
        <v>163</v>
      </c>
      <c r="C124" s="95"/>
      <c r="D124" s="95"/>
      <c r="E124" s="95"/>
      <c r="F124" s="95"/>
      <c r="G124" s="24" t="s">
        <v>162</v>
      </c>
      <c r="H124" s="32">
        <v>53647652</v>
      </c>
      <c r="I124" s="32">
        <v>69938938</v>
      </c>
    </row>
    <row r="125" spans="1:9" ht="24.95" customHeight="1" x14ac:dyDescent="0.25">
      <c r="A125" s="104"/>
      <c r="B125" s="101" t="s">
        <v>161</v>
      </c>
      <c r="C125" s="101"/>
      <c r="D125" s="101"/>
      <c r="E125" s="101"/>
      <c r="F125" s="101"/>
      <c r="G125" s="24" t="s">
        <v>160</v>
      </c>
      <c r="H125" s="32">
        <v>79299588</v>
      </c>
      <c r="I125" s="32">
        <v>94799303</v>
      </c>
    </row>
    <row r="126" spans="1:9" ht="28.5" customHeight="1" x14ac:dyDescent="0.25">
      <c r="A126" s="104"/>
      <c r="B126" s="102" t="s">
        <v>159</v>
      </c>
      <c r="C126" s="102"/>
      <c r="D126" s="102"/>
      <c r="E126" s="102"/>
      <c r="F126" s="102"/>
      <c r="G126" s="102"/>
      <c r="H126" s="103"/>
      <c r="I126" s="103"/>
    </row>
    <row r="127" spans="1:9" ht="24.95" customHeight="1" x14ac:dyDescent="0.25">
      <c r="A127" s="104"/>
      <c r="B127" s="94" t="s">
        <v>158</v>
      </c>
      <c r="C127" s="94"/>
      <c r="D127" s="94"/>
      <c r="E127" s="94"/>
      <c r="F127" s="94"/>
      <c r="G127" s="24" t="s">
        <v>157</v>
      </c>
      <c r="H127" s="32">
        <v>9569744</v>
      </c>
      <c r="I127" s="32">
        <v>19139488</v>
      </c>
    </row>
    <row r="128" spans="1:9" ht="24.95" customHeight="1" x14ac:dyDescent="0.25">
      <c r="A128" s="104"/>
      <c r="B128" s="94" t="s">
        <v>156</v>
      </c>
      <c r="C128" s="94"/>
      <c r="D128" s="94"/>
      <c r="E128" s="94"/>
      <c r="F128" s="94"/>
      <c r="G128" s="24" t="s">
        <v>155</v>
      </c>
      <c r="H128" s="32">
        <v>0</v>
      </c>
      <c r="I128" s="32">
        <v>0</v>
      </c>
    </row>
    <row r="129" spans="1:9" ht="24.95" customHeight="1" x14ac:dyDescent="0.25">
      <c r="A129" s="104"/>
      <c r="B129" s="94" t="s">
        <v>154</v>
      </c>
      <c r="C129" s="94"/>
      <c r="D129" s="94"/>
      <c r="E129" s="94"/>
      <c r="F129" s="94"/>
      <c r="G129" s="24" t="s">
        <v>153</v>
      </c>
      <c r="H129" s="32">
        <v>8186396</v>
      </c>
      <c r="I129" s="32">
        <v>9464983</v>
      </c>
    </row>
    <row r="130" spans="1:9" ht="24.95" customHeight="1" x14ac:dyDescent="0.25">
      <c r="A130" s="104"/>
      <c r="B130" s="94" t="s">
        <v>152</v>
      </c>
      <c r="C130" s="94"/>
      <c r="D130" s="94"/>
      <c r="E130" s="94"/>
      <c r="F130" s="94"/>
      <c r="G130" s="24" t="s">
        <v>151</v>
      </c>
      <c r="H130" s="32">
        <v>0</v>
      </c>
      <c r="I130" s="32">
        <v>0</v>
      </c>
    </row>
    <row r="131" spans="1:9" ht="24.95" customHeight="1" x14ac:dyDescent="0.25">
      <c r="A131" s="104"/>
      <c r="B131" s="94" t="s">
        <v>150</v>
      </c>
      <c r="C131" s="94"/>
      <c r="D131" s="94"/>
      <c r="E131" s="94"/>
      <c r="F131" s="94"/>
      <c r="G131" s="24" t="s">
        <v>149</v>
      </c>
      <c r="H131" s="32">
        <v>39538708</v>
      </c>
      <c r="I131" s="32">
        <v>55624990</v>
      </c>
    </row>
    <row r="132" spans="1:9" ht="24.95" customHeight="1" x14ac:dyDescent="0.25">
      <c r="A132" s="104"/>
      <c r="B132" s="94" t="s">
        <v>148</v>
      </c>
      <c r="C132" s="94"/>
      <c r="D132" s="94"/>
      <c r="E132" s="94"/>
      <c r="F132" s="94"/>
      <c r="G132" s="24" t="s">
        <v>147</v>
      </c>
      <c r="H132" s="32">
        <v>6917468</v>
      </c>
      <c r="I132" s="32">
        <v>9501528</v>
      </c>
    </row>
    <row r="133" spans="1:9" ht="24.95" customHeight="1" x14ac:dyDescent="0.25">
      <c r="A133" s="104"/>
      <c r="B133" s="94" t="s">
        <v>146</v>
      </c>
      <c r="C133" s="94"/>
      <c r="D133" s="94"/>
      <c r="E133" s="94"/>
      <c r="F133" s="94"/>
      <c r="G133" s="24" t="s">
        <v>145</v>
      </c>
      <c r="H133" s="32"/>
      <c r="I133" s="32"/>
    </row>
    <row r="134" spans="1:9" ht="24.95" customHeight="1" x14ac:dyDescent="0.25">
      <c r="A134" s="104"/>
      <c r="B134" s="95" t="s">
        <v>144</v>
      </c>
      <c r="C134" s="95"/>
      <c r="D134" s="95"/>
      <c r="E134" s="95"/>
      <c r="F134" s="95"/>
      <c r="G134" s="24" t="s">
        <v>143</v>
      </c>
      <c r="H134" s="32">
        <v>64212316</v>
      </c>
      <c r="I134" s="32">
        <v>93730989</v>
      </c>
    </row>
    <row r="135" spans="1:9" ht="24.95" customHeight="1" x14ac:dyDescent="0.25">
      <c r="A135" s="104"/>
      <c r="B135" s="95" t="s">
        <v>142</v>
      </c>
      <c r="C135" s="95"/>
      <c r="D135" s="95"/>
      <c r="E135" s="95"/>
      <c r="F135" s="95"/>
      <c r="G135" s="24"/>
      <c r="H135" s="32"/>
      <c r="I135" s="32"/>
    </row>
    <row r="136" spans="1:9" ht="24.95" customHeight="1" x14ac:dyDescent="0.25">
      <c r="A136" s="104"/>
      <c r="B136" s="95" t="s">
        <v>141</v>
      </c>
      <c r="C136" s="95"/>
      <c r="D136" s="95"/>
      <c r="E136" s="95"/>
      <c r="F136" s="95"/>
      <c r="G136" s="24" t="s">
        <v>140</v>
      </c>
      <c r="H136" s="32">
        <v>1715447</v>
      </c>
      <c r="I136" s="32">
        <v>0</v>
      </c>
    </row>
    <row r="137" spans="1:9" ht="24.95" customHeight="1" x14ac:dyDescent="0.25">
      <c r="A137" s="104"/>
      <c r="B137" s="95" t="s">
        <v>139</v>
      </c>
      <c r="C137" s="95"/>
      <c r="D137" s="95"/>
      <c r="E137" s="95"/>
      <c r="F137" s="95"/>
      <c r="G137" s="24" t="s">
        <v>138</v>
      </c>
      <c r="H137" s="32">
        <v>0</v>
      </c>
      <c r="I137" s="32">
        <v>0</v>
      </c>
    </row>
    <row r="138" spans="1:9" ht="24.95" customHeight="1" x14ac:dyDescent="0.25">
      <c r="A138" s="104"/>
      <c r="B138" s="94" t="s">
        <v>137</v>
      </c>
      <c r="C138" s="94"/>
      <c r="D138" s="94"/>
      <c r="E138" s="94"/>
      <c r="F138" s="94"/>
      <c r="G138" s="24" t="s">
        <v>136</v>
      </c>
      <c r="H138" s="32">
        <v>0</v>
      </c>
      <c r="I138" s="32">
        <v>0</v>
      </c>
    </row>
    <row r="139" spans="1:9" ht="24.95" customHeight="1" x14ac:dyDescent="0.25">
      <c r="A139" s="104"/>
      <c r="B139" s="94" t="s">
        <v>135</v>
      </c>
      <c r="C139" s="94"/>
      <c r="D139" s="94"/>
      <c r="E139" s="94"/>
      <c r="F139" s="94"/>
      <c r="G139" s="24" t="s">
        <v>134</v>
      </c>
      <c r="H139" s="32">
        <v>0</v>
      </c>
      <c r="I139" s="32">
        <v>0</v>
      </c>
    </row>
    <row r="140" spans="1:9" ht="33.75" customHeight="1" x14ac:dyDescent="0.25">
      <c r="A140" s="104"/>
      <c r="B140" s="94" t="s">
        <v>133</v>
      </c>
      <c r="C140" s="94"/>
      <c r="D140" s="94"/>
      <c r="E140" s="94"/>
      <c r="F140" s="94"/>
      <c r="G140" s="24" t="s">
        <v>132</v>
      </c>
      <c r="H140" s="32">
        <v>0</v>
      </c>
      <c r="I140" s="32">
        <v>0</v>
      </c>
    </row>
    <row r="141" spans="1:9" ht="24.95" customHeight="1" x14ac:dyDescent="0.25">
      <c r="A141" s="104"/>
      <c r="B141" s="94" t="s">
        <v>131</v>
      </c>
      <c r="C141" s="94"/>
      <c r="D141" s="94"/>
      <c r="E141" s="94"/>
      <c r="F141" s="94"/>
      <c r="G141" s="24" t="s">
        <v>130</v>
      </c>
      <c r="H141" s="32">
        <v>0</v>
      </c>
      <c r="I141" s="32">
        <v>0</v>
      </c>
    </row>
    <row r="142" spans="1:9" ht="22.5" customHeight="1" x14ac:dyDescent="0.25">
      <c r="A142" s="104"/>
      <c r="B142" s="94" t="s">
        <v>129</v>
      </c>
      <c r="C142" s="94"/>
      <c r="D142" s="94"/>
      <c r="E142" s="94"/>
      <c r="F142" s="94"/>
      <c r="G142" s="24" t="s">
        <v>128</v>
      </c>
      <c r="H142" s="32">
        <v>0</v>
      </c>
      <c r="I142" s="32">
        <v>0</v>
      </c>
    </row>
    <row r="143" spans="1:9" ht="24.95" customHeight="1" x14ac:dyDescent="0.25">
      <c r="A143" s="104"/>
      <c r="B143" s="94" t="s">
        <v>127</v>
      </c>
      <c r="C143" s="94"/>
      <c r="D143" s="94"/>
      <c r="E143" s="94"/>
      <c r="F143" s="94"/>
      <c r="G143" s="24" t="s">
        <v>126</v>
      </c>
      <c r="H143" s="32">
        <v>0</v>
      </c>
      <c r="I143" s="32">
        <v>0</v>
      </c>
    </row>
    <row r="144" spans="1:9" ht="24.95" customHeight="1" x14ac:dyDescent="0.25">
      <c r="A144" s="104"/>
      <c r="B144" s="94" t="s">
        <v>125</v>
      </c>
      <c r="C144" s="94"/>
      <c r="D144" s="94"/>
      <c r="E144" s="94"/>
      <c r="F144" s="94"/>
      <c r="G144" s="24" t="s">
        <v>124</v>
      </c>
      <c r="H144" s="32">
        <v>0</v>
      </c>
      <c r="I144" s="32">
        <v>0</v>
      </c>
    </row>
    <row r="145" spans="1:9" ht="24.95" customHeight="1" x14ac:dyDescent="0.25">
      <c r="A145" s="104"/>
      <c r="B145" s="94" t="s">
        <v>123</v>
      </c>
      <c r="C145" s="94"/>
      <c r="D145" s="94"/>
      <c r="E145" s="94"/>
      <c r="F145" s="94"/>
      <c r="G145" s="24" t="s">
        <v>122</v>
      </c>
      <c r="H145" s="32">
        <v>1715447</v>
      </c>
      <c r="I145" s="32"/>
    </row>
    <row r="146" spans="1:9" ht="24.95" customHeight="1" x14ac:dyDescent="0.25">
      <c r="A146" s="104"/>
      <c r="B146" s="94" t="s">
        <v>121</v>
      </c>
      <c r="C146" s="94"/>
      <c r="D146" s="94"/>
      <c r="E146" s="94"/>
      <c r="F146" s="94"/>
      <c r="G146" s="24" t="s">
        <v>120</v>
      </c>
      <c r="H146" s="32">
        <v>0</v>
      </c>
      <c r="I146" s="32">
        <v>0</v>
      </c>
    </row>
    <row r="147" spans="1:9" ht="24.95" customHeight="1" x14ac:dyDescent="0.25">
      <c r="A147" s="104"/>
      <c r="B147" s="94" t="s">
        <v>119</v>
      </c>
      <c r="C147" s="94"/>
      <c r="D147" s="94"/>
      <c r="E147" s="94"/>
      <c r="F147" s="94"/>
      <c r="G147" s="24" t="s">
        <v>118</v>
      </c>
      <c r="H147" s="32">
        <v>0</v>
      </c>
      <c r="I147" s="32">
        <v>0</v>
      </c>
    </row>
    <row r="148" spans="1:9" ht="24.95" customHeight="1" x14ac:dyDescent="0.25">
      <c r="A148" s="104"/>
      <c r="B148" s="95" t="s">
        <v>117</v>
      </c>
      <c r="C148" s="95"/>
      <c r="D148" s="95"/>
      <c r="E148" s="95"/>
      <c r="F148" s="95"/>
      <c r="G148" s="24" t="s">
        <v>116</v>
      </c>
      <c r="H148" s="32">
        <v>13371825</v>
      </c>
      <c r="I148" s="32">
        <v>1068314</v>
      </c>
    </row>
    <row r="149" spans="1:9" ht="47.25" customHeight="1" x14ac:dyDescent="0.25">
      <c r="A149" s="104"/>
      <c r="B149" s="95" t="s">
        <v>115</v>
      </c>
      <c r="C149" s="95"/>
      <c r="D149" s="95"/>
      <c r="E149" s="95"/>
      <c r="F149" s="95"/>
      <c r="G149" s="24" t="s">
        <v>114</v>
      </c>
      <c r="H149" s="32">
        <v>1919531</v>
      </c>
      <c r="I149" s="32">
        <v>1068314</v>
      </c>
    </row>
    <row r="150" spans="1:9" ht="24.95" customHeight="1" x14ac:dyDescent="0.25">
      <c r="A150" s="104"/>
      <c r="B150" s="94" t="s">
        <v>113</v>
      </c>
      <c r="C150" s="94"/>
      <c r="D150" s="94"/>
      <c r="E150" s="94"/>
      <c r="F150" s="94"/>
      <c r="G150" s="24" t="s">
        <v>112</v>
      </c>
      <c r="H150" s="32">
        <v>0</v>
      </c>
      <c r="I150" s="32">
        <v>0</v>
      </c>
    </row>
    <row r="151" spans="1:9" ht="24.95" customHeight="1" x14ac:dyDescent="0.25">
      <c r="A151" s="104"/>
      <c r="B151" s="94" t="s">
        <v>111</v>
      </c>
      <c r="C151" s="94"/>
      <c r="D151" s="94"/>
      <c r="E151" s="94"/>
      <c r="F151" s="94"/>
      <c r="G151" s="24" t="s">
        <v>110</v>
      </c>
      <c r="H151" s="32">
        <v>1122546</v>
      </c>
      <c r="I151" s="32">
        <v>343</v>
      </c>
    </row>
    <row r="152" spans="1:9" ht="24.95" customHeight="1" x14ac:dyDescent="0.25">
      <c r="A152" s="104"/>
      <c r="B152" s="94" t="s">
        <v>109</v>
      </c>
      <c r="C152" s="94"/>
      <c r="D152" s="94"/>
      <c r="E152" s="94"/>
      <c r="F152" s="94"/>
      <c r="G152" s="24" t="s">
        <v>108</v>
      </c>
      <c r="H152" s="32">
        <v>0</v>
      </c>
      <c r="I152" s="32">
        <v>0</v>
      </c>
    </row>
    <row r="153" spans="1:9" ht="24.95" customHeight="1" x14ac:dyDescent="0.25">
      <c r="A153" s="104"/>
      <c r="B153" s="94" t="s">
        <v>107</v>
      </c>
      <c r="C153" s="94"/>
      <c r="D153" s="94"/>
      <c r="E153" s="94"/>
      <c r="F153" s="94"/>
      <c r="G153" s="24" t="s">
        <v>106</v>
      </c>
      <c r="H153" s="32">
        <v>0</v>
      </c>
      <c r="I153" s="32">
        <v>0</v>
      </c>
    </row>
    <row r="154" spans="1:9" ht="24.95" customHeight="1" x14ac:dyDescent="0.25">
      <c r="A154" s="104"/>
      <c r="B154" s="94" t="s">
        <v>105</v>
      </c>
      <c r="C154" s="94"/>
      <c r="D154" s="94"/>
      <c r="E154" s="94"/>
      <c r="F154" s="94"/>
      <c r="G154" s="24" t="s">
        <v>104</v>
      </c>
      <c r="H154" s="32">
        <v>0</v>
      </c>
      <c r="I154" s="32">
        <v>0</v>
      </c>
    </row>
    <row r="155" spans="1:9" ht="24.95" customHeight="1" x14ac:dyDescent="0.25">
      <c r="A155" s="104"/>
      <c r="B155" s="94" t="s">
        <v>103</v>
      </c>
      <c r="C155" s="94"/>
      <c r="D155" s="94"/>
      <c r="E155" s="94"/>
      <c r="F155" s="94"/>
      <c r="G155" s="24" t="s">
        <v>102</v>
      </c>
      <c r="H155" s="32">
        <v>0</v>
      </c>
      <c r="I155" s="32">
        <v>0</v>
      </c>
    </row>
    <row r="156" spans="1:9" ht="24.95" customHeight="1" x14ac:dyDescent="0.25">
      <c r="A156" s="104"/>
      <c r="B156" s="94" t="s">
        <v>101</v>
      </c>
      <c r="C156" s="94"/>
      <c r="D156" s="94"/>
      <c r="E156" s="94"/>
      <c r="F156" s="94"/>
      <c r="G156" s="24" t="s">
        <v>100</v>
      </c>
      <c r="H156" s="32">
        <v>0</v>
      </c>
      <c r="I156" s="32">
        <v>0</v>
      </c>
    </row>
    <row r="157" spans="1:9" ht="24.95" customHeight="1" x14ac:dyDescent="0.25">
      <c r="A157" s="104"/>
      <c r="B157" s="94" t="s">
        <v>99</v>
      </c>
      <c r="C157" s="94"/>
      <c r="D157" s="94"/>
      <c r="E157" s="94"/>
      <c r="F157" s="94"/>
      <c r="G157" s="24" t="s">
        <v>98</v>
      </c>
      <c r="H157" s="32">
        <v>50699</v>
      </c>
      <c r="I157" s="32">
        <v>88261</v>
      </c>
    </row>
    <row r="158" spans="1:9" ht="24.95" customHeight="1" x14ac:dyDescent="0.25">
      <c r="A158" s="104"/>
      <c r="B158" s="94" t="s">
        <v>97</v>
      </c>
      <c r="C158" s="94"/>
      <c r="D158" s="94"/>
      <c r="E158" s="94"/>
      <c r="F158" s="94"/>
      <c r="G158" s="24" t="s">
        <v>96</v>
      </c>
      <c r="H158" s="32"/>
      <c r="I158" s="32"/>
    </row>
    <row r="159" spans="1:9" ht="24.95" customHeight="1" x14ac:dyDescent="0.25">
      <c r="A159" s="104"/>
      <c r="B159" s="94" t="s">
        <v>95</v>
      </c>
      <c r="C159" s="94"/>
      <c r="D159" s="94"/>
      <c r="E159" s="94"/>
      <c r="F159" s="94"/>
      <c r="G159" s="24" t="s">
        <v>94</v>
      </c>
      <c r="H159" s="32">
        <v>863</v>
      </c>
      <c r="I159" s="32"/>
    </row>
    <row r="160" spans="1:9" ht="24.95" customHeight="1" x14ac:dyDescent="0.25">
      <c r="A160" s="104"/>
      <c r="B160" s="94" t="s">
        <v>93</v>
      </c>
      <c r="C160" s="94"/>
      <c r="D160" s="94"/>
      <c r="E160" s="94"/>
      <c r="F160" s="94"/>
      <c r="G160" s="24" t="s">
        <v>92</v>
      </c>
      <c r="H160" s="32">
        <v>0</v>
      </c>
      <c r="I160" s="32">
        <v>0</v>
      </c>
    </row>
    <row r="161" spans="1:9" ht="24.95" customHeight="1" x14ac:dyDescent="0.25">
      <c r="A161" s="104"/>
      <c r="B161" s="94" t="s">
        <v>91</v>
      </c>
      <c r="C161" s="94"/>
      <c r="D161" s="94"/>
      <c r="E161" s="94"/>
      <c r="F161" s="94"/>
      <c r="G161" s="24" t="s">
        <v>90</v>
      </c>
      <c r="H161" s="32">
        <v>730060</v>
      </c>
      <c r="I161" s="32">
        <v>963734</v>
      </c>
    </row>
    <row r="162" spans="1:9" ht="24.95" customHeight="1" x14ac:dyDescent="0.25">
      <c r="A162" s="104"/>
      <c r="B162" s="94" t="s">
        <v>89</v>
      </c>
      <c r="C162" s="94"/>
      <c r="D162" s="94"/>
      <c r="E162" s="94"/>
      <c r="F162" s="94"/>
      <c r="G162" s="24" t="s">
        <v>88</v>
      </c>
      <c r="H162" s="32">
        <v>16</v>
      </c>
      <c r="I162" s="32"/>
    </row>
    <row r="163" spans="1:9" ht="24.95" customHeight="1" x14ac:dyDescent="0.25">
      <c r="A163" s="104"/>
      <c r="B163" s="94" t="s">
        <v>87</v>
      </c>
      <c r="C163" s="94"/>
      <c r="D163" s="94"/>
      <c r="E163" s="94"/>
      <c r="F163" s="94"/>
      <c r="G163" s="24" t="s">
        <v>86</v>
      </c>
      <c r="H163" s="32">
        <v>11452294</v>
      </c>
      <c r="I163" s="32"/>
    </row>
    <row r="164" spans="1:9" ht="24.95" customHeight="1" x14ac:dyDescent="0.25">
      <c r="A164" s="104"/>
      <c r="B164" s="94" t="s">
        <v>85</v>
      </c>
      <c r="C164" s="94"/>
      <c r="D164" s="94"/>
      <c r="E164" s="94"/>
      <c r="F164" s="94"/>
      <c r="G164" s="24" t="s">
        <v>84</v>
      </c>
      <c r="H164" s="32">
        <v>0</v>
      </c>
      <c r="I164" s="32">
        <v>0</v>
      </c>
    </row>
    <row r="165" spans="1:9" ht="24.95" customHeight="1" x14ac:dyDescent="0.25">
      <c r="A165" s="104"/>
      <c r="B165" s="94" t="s">
        <v>83</v>
      </c>
      <c r="C165" s="94"/>
      <c r="D165" s="94"/>
      <c r="E165" s="94"/>
      <c r="F165" s="94"/>
      <c r="G165" s="24" t="s">
        <v>82</v>
      </c>
      <c r="H165" s="32"/>
      <c r="I165" s="32"/>
    </row>
    <row r="166" spans="1:9" ht="24.95" customHeight="1" x14ac:dyDescent="0.25">
      <c r="A166" s="104"/>
      <c r="B166" s="94" t="s">
        <v>81</v>
      </c>
      <c r="C166" s="94"/>
      <c r="D166" s="94"/>
      <c r="E166" s="94"/>
      <c r="F166" s="94"/>
      <c r="G166" s="24" t="s">
        <v>80</v>
      </c>
      <c r="H166" s="32">
        <v>15347</v>
      </c>
      <c r="I166" s="32">
        <v>15976</v>
      </c>
    </row>
    <row r="167" spans="1:9" ht="24.95" customHeight="1" x14ac:dyDescent="0.25">
      <c r="A167" s="104"/>
      <c r="B167" s="95" t="s">
        <v>79</v>
      </c>
      <c r="C167" s="95"/>
      <c r="D167" s="95"/>
      <c r="E167" s="95"/>
      <c r="F167" s="95"/>
      <c r="G167" s="24" t="s">
        <v>78</v>
      </c>
      <c r="H167" s="32">
        <v>15087272</v>
      </c>
      <c r="I167" s="32">
        <v>1068314</v>
      </c>
    </row>
    <row r="168" spans="1:9" ht="24.95" customHeight="1" x14ac:dyDescent="0.25">
      <c r="A168" s="104"/>
      <c r="B168" s="95" t="s">
        <v>77</v>
      </c>
      <c r="C168" s="95"/>
      <c r="D168" s="95"/>
      <c r="E168" s="95"/>
      <c r="F168" s="95"/>
      <c r="G168" s="24" t="s">
        <v>76</v>
      </c>
      <c r="H168" s="32">
        <v>79299588</v>
      </c>
      <c r="I168" s="32">
        <v>94799303</v>
      </c>
    </row>
    <row r="169" spans="1:9" s="67" customFormat="1" ht="16.5" customHeight="1" x14ac:dyDescent="0.25">
      <c r="A169" s="104" t="s">
        <v>75</v>
      </c>
      <c r="B169" s="146" t="s">
        <v>74</v>
      </c>
      <c r="C169" s="146"/>
      <c r="D169" s="146"/>
      <c r="E169" s="146"/>
      <c r="F169" s="146"/>
      <c r="G169" s="146"/>
      <c r="H169" s="159"/>
      <c r="I169" s="159"/>
    </row>
    <row r="170" spans="1:9" ht="26.25" customHeight="1" x14ac:dyDescent="0.25">
      <c r="A170" s="104"/>
      <c r="B170" s="160" t="s">
        <v>73</v>
      </c>
      <c r="C170" s="160"/>
      <c r="D170" s="160"/>
      <c r="E170" s="157" t="s">
        <v>72</v>
      </c>
      <c r="F170" s="153" t="s">
        <v>71</v>
      </c>
      <c r="G170" s="153"/>
      <c r="H170" s="153" t="s">
        <v>70</v>
      </c>
      <c r="I170" s="153"/>
    </row>
    <row r="171" spans="1:9" ht="63.75" x14ac:dyDescent="0.25">
      <c r="A171" s="104"/>
      <c r="B171" s="160"/>
      <c r="C171" s="160"/>
      <c r="D171" s="160"/>
      <c r="E171" s="157"/>
      <c r="F171" s="60" t="s">
        <v>69</v>
      </c>
      <c r="G171" s="60" t="s">
        <v>68</v>
      </c>
      <c r="H171" s="60" t="s">
        <v>69</v>
      </c>
      <c r="I171" s="54" t="s">
        <v>68</v>
      </c>
    </row>
    <row r="172" spans="1:9" ht="24.95" customHeight="1" x14ac:dyDescent="0.25">
      <c r="A172" s="104"/>
      <c r="B172" s="154" t="s">
        <v>67</v>
      </c>
      <c r="C172" s="154"/>
      <c r="D172" s="154"/>
      <c r="E172" s="26" t="s">
        <v>66</v>
      </c>
      <c r="F172" s="27">
        <v>277442681</v>
      </c>
      <c r="G172" s="27"/>
      <c r="H172" s="27">
        <v>276372232</v>
      </c>
      <c r="I172" s="27"/>
    </row>
    <row r="173" spans="1:9" ht="24.95" customHeight="1" x14ac:dyDescent="0.25">
      <c r="A173" s="104"/>
      <c r="B173" s="154" t="s">
        <v>65</v>
      </c>
      <c r="C173" s="154"/>
      <c r="D173" s="154"/>
      <c r="E173" s="26" t="s">
        <v>64</v>
      </c>
      <c r="F173" s="27"/>
      <c r="G173" s="27">
        <v>222361414</v>
      </c>
      <c r="H173" s="27"/>
      <c r="I173" s="27">
        <v>199976751</v>
      </c>
    </row>
    <row r="174" spans="1:9" ht="24.95" customHeight="1" x14ac:dyDescent="0.25">
      <c r="A174" s="104"/>
      <c r="B174" s="154" t="s">
        <v>63</v>
      </c>
      <c r="C174" s="154"/>
      <c r="D174" s="154"/>
      <c r="E174" s="26" t="s">
        <v>62</v>
      </c>
      <c r="F174" s="27">
        <v>55081267</v>
      </c>
      <c r="G174" s="27"/>
      <c r="H174" s="27">
        <v>76395481</v>
      </c>
      <c r="I174" s="27"/>
    </row>
    <row r="175" spans="1:9" ht="24.95" customHeight="1" x14ac:dyDescent="0.25">
      <c r="A175" s="104"/>
      <c r="B175" s="154" t="s">
        <v>61</v>
      </c>
      <c r="C175" s="154"/>
      <c r="D175" s="154"/>
      <c r="E175" s="26" t="s">
        <v>60</v>
      </c>
      <c r="F175" s="27"/>
      <c r="G175" s="27">
        <v>19648356</v>
      </c>
      <c r="H175" s="27"/>
      <c r="I175" s="27">
        <v>23220750</v>
      </c>
    </row>
    <row r="176" spans="1:9" ht="24.95" customHeight="1" x14ac:dyDescent="0.25">
      <c r="A176" s="104"/>
      <c r="B176" s="154" t="s">
        <v>59</v>
      </c>
      <c r="C176" s="154"/>
      <c r="D176" s="154"/>
      <c r="E176" s="26" t="s">
        <v>58</v>
      </c>
      <c r="F176" s="27"/>
      <c r="G176" s="27">
        <v>1243002</v>
      </c>
      <c r="H176" s="27"/>
      <c r="I176" s="27">
        <v>1508256</v>
      </c>
    </row>
    <row r="177" spans="1:9" ht="24.95" customHeight="1" x14ac:dyDescent="0.25">
      <c r="A177" s="104"/>
      <c r="B177" s="154" t="s">
        <v>57</v>
      </c>
      <c r="C177" s="154"/>
      <c r="D177" s="154"/>
      <c r="E177" s="26" t="s">
        <v>56</v>
      </c>
      <c r="F177" s="27"/>
      <c r="G177" s="27">
        <v>4140697</v>
      </c>
      <c r="H177" s="27"/>
      <c r="I177" s="27">
        <v>4273314</v>
      </c>
    </row>
    <row r="178" spans="1:9" ht="24.95" customHeight="1" x14ac:dyDescent="0.25">
      <c r="A178" s="104"/>
      <c r="B178" s="154" t="s">
        <v>55</v>
      </c>
      <c r="C178" s="154"/>
      <c r="D178" s="154"/>
      <c r="E178" s="26" t="s">
        <v>54</v>
      </c>
      <c r="F178" s="27"/>
      <c r="G178" s="27">
        <v>14264657</v>
      </c>
      <c r="H178" s="27"/>
      <c r="I178" s="27">
        <v>17439180</v>
      </c>
    </row>
    <row r="179" spans="1:9" ht="24.95" customHeight="1" x14ac:dyDescent="0.25">
      <c r="A179" s="104"/>
      <c r="B179" s="154" t="s">
        <v>53</v>
      </c>
      <c r="C179" s="154"/>
      <c r="D179" s="154"/>
      <c r="E179" s="26" t="s">
        <v>52</v>
      </c>
      <c r="F179" s="27"/>
      <c r="G179" s="27"/>
      <c r="H179" s="27"/>
      <c r="I179" s="27"/>
    </row>
    <row r="180" spans="1:9" ht="24.95" customHeight="1" x14ac:dyDescent="0.25">
      <c r="A180" s="104"/>
      <c r="B180" s="154" t="s">
        <v>51</v>
      </c>
      <c r="C180" s="154"/>
      <c r="D180" s="154"/>
      <c r="E180" s="26" t="s">
        <v>50</v>
      </c>
      <c r="F180" s="27">
        <v>1344426</v>
      </c>
      <c r="G180" s="27"/>
      <c r="H180" s="27">
        <v>1172690</v>
      </c>
      <c r="I180" s="27"/>
    </row>
    <row r="181" spans="1:9" ht="24.95" customHeight="1" x14ac:dyDescent="0.25">
      <c r="A181" s="104"/>
      <c r="B181" s="154" t="s">
        <v>49</v>
      </c>
      <c r="C181" s="154"/>
      <c r="D181" s="154"/>
      <c r="E181" s="26">
        <v>100</v>
      </c>
      <c r="F181" s="27">
        <v>36777337</v>
      </c>
      <c r="G181" s="27"/>
      <c r="H181" s="27">
        <v>54347421</v>
      </c>
      <c r="I181" s="27"/>
    </row>
    <row r="182" spans="1:9" ht="24.95" customHeight="1" x14ac:dyDescent="0.25">
      <c r="A182" s="104"/>
      <c r="B182" s="154" t="s">
        <v>48</v>
      </c>
      <c r="C182" s="154"/>
      <c r="D182" s="154"/>
      <c r="E182" s="26">
        <v>110</v>
      </c>
      <c r="F182" s="27">
        <v>857922</v>
      </c>
      <c r="G182" s="27"/>
      <c r="H182" s="27">
        <v>575783</v>
      </c>
      <c r="I182" s="27"/>
    </row>
    <row r="183" spans="1:9" ht="24.95" customHeight="1" x14ac:dyDescent="0.25">
      <c r="A183" s="104"/>
      <c r="B183" s="154" t="s">
        <v>47</v>
      </c>
      <c r="C183" s="154"/>
      <c r="D183" s="154"/>
      <c r="E183" s="26">
        <v>120</v>
      </c>
      <c r="F183" s="27"/>
      <c r="G183" s="27"/>
      <c r="H183" s="27"/>
      <c r="I183" s="27"/>
    </row>
    <row r="184" spans="1:9" ht="24.95" customHeight="1" x14ac:dyDescent="0.25">
      <c r="A184" s="104"/>
      <c r="B184" s="154" t="s">
        <v>46</v>
      </c>
      <c r="C184" s="154"/>
      <c r="D184" s="154"/>
      <c r="E184" s="26">
        <v>130</v>
      </c>
      <c r="F184" s="27">
        <v>2</v>
      </c>
      <c r="G184" s="27"/>
      <c r="H184" s="27"/>
      <c r="I184" s="27"/>
    </row>
    <row r="185" spans="1:9" ht="24.95" customHeight="1" x14ac:dyDescent="0.25">
      <c r="A185" s="104"/>
      <c r="B185" s="154" t="s">
        <v>45</v>
      </c>
      <c r="C185" s="154"/>
      <c r="D185" s="154"/>
      <c r="E185" s="26">
        <v>140</v>
      </c>
      <c r="F185" s="27"/>
      <c r="G185" s="27"/>
      <c r="H185" s="27"/>
      <c r="I185" s="27"/>
    </row>
    <row r="186" spans="1:9" ht="24.95" customHeight="1" x14ac:dyDescent="0.25">
      <c r="A186" s="104"/>
      <c r="B186" s="154" t="s">
        <v>44</v>
      </c>
      <c r="C186" s="154"/>
      <c r="D186" s="154"/>
      <c r="E186" s="26">
        <v>150</v>
      </c>
      <c r="F186" s="27">
        <v>857920</v>
      </c>
      <c r="G186" s="27">
        <v>0</v>
      </c>
      <c r="H186" s="27">
        <v>575783</v>
      </c>
      <c r="I186" s="27">
        <v>0</v>
      </c>
    </row>
    <row r="187" spans="1:9" ht="24.95" customHeight="1" x14ac:dyDescent="0.25">
      <c r="A187" s="104"/>
      <c r="B187" s="154" t="s">
        <v>43</v>
      </c>
      <c r="C187" s="154"/>
      <c r="D187" s="154"/>
      <c r="E187" s="26">
        <v>160</v>
      </c>
      <c r="F187" s="27"/>
      <c r="G187" s="27"/>
      <c r="H187" s="27"/>
      <c r="I187" s="27"/>
    </row>
    <row r="188" spans="1:9" ht="24.95" customHeight="1" x14ac:dyDescent="0.25">
      <c r="A188" s="104"/>
      <c r="B188" s="154" t="s">
        <v>42</v>
      </c>
      <c r="C188" s="154"/>
      <c r="D188" s="154"/>
      <c r="E188" s="26">
        <v>170</v>
      </c>
      <c r="F188" s="27"/>
      <c r="G188" s="27">
        <v>3248867</v>
      </c>
      <c r="H188" s="27"/>
      <c r="I188" s="27">
        <v>1337844</v>
      </c>
    </row>
    <row r="189" spans="1:9" ht="24.95" customHeight="1" x14ac:dyDescent="0.25">
      <c r="A189" s="104"/>
      <c r="B189" s="154" t="s">
        <v>41</v>
      </c>
      <c r="C189" s="154"/>
      <c r="D189" s="154"/>
      <c r="E189" s="26">
        <v>180</v>
      </c>
      <c r="F189" s="27"/>
      <c r="G189" s="27">
        <v>1648913</v>
      </c>
      <c r="H189" s="27"/>
      <c r="I189" s="27">
        <v>703881</v>
      </c>
    </row>
    <row r="190" spans="1:9" ht="24.95" customHeight="1" x14ac:dyDescent="0.25">
      <c r="A190" s="104"/>
      <c r="B190" s="154" t="s">
        <v>40</v>
      </c>
      <c r="C190" s="154"/>
      <c r="D190" s="154"/>
      <c r="E190" s="26">
        <v>190</v>
      </c>
      <c r="F190" s="27"/>
      <c r="G190" s="27"/>
      <c r="H190" s="27"/>
      <c r="I190" s="27"/>
    </row>
    <row r="191" spans="1:9" ht="24.95" customHeight="1" x14ac:dyDescent="0.25">
      <c r="A191" s="104"/>
      <c r="B191" s="154" t="s">
        <v>39</v>
      </c>
      <c r="C191" s="154"/>
      <c r="D191" s="154"/>
      <c r="E191" s="26">
        <v>200</v>
      </c>
      <c r="F191" s="27"/>
      <c r="G191" s="27">
        <v>914966</v>
      </c>
      <c r="H191" s="27"/>
      <c r="I191" s="27">
        <v>567882</v>
      </c>
    </row>
    <row r="192" spans="1:9" ht="24.95" customHeight="1" x14ac:dyDescent="0.25">
      <c r="A192" s="104"/>
      <c r="B192" s="154" t="s">
        <v>38</v>
      </c>
      <c r="C192" s="154"/>
      <c r="D192" s="154"/>
      <c r="E192" s="26">
        <v>210</v>
      </c>
      <c r="F192" s="27"/>
      <c r="G192" s="27">
        <v>684988</v>
      </c>
      <c r="H192" s="27"/>
      <c r="I192" s="27">
        <v>66081</v>
      </c>
    </row>
    <row r="193" spans="1:9" ht="24.95" customHeight="1" x14ac:dyDescent="0.25">
      <c r="A193" s="104"/>
      <c r="B193" s="154" t="s">
        <v>37</v>
      </c>
      <c r="C193" s="154"/>
      <c r="D193" s="154"/>
      <c r="E193" s="26">
        <v>220</v>
      </c>
      <c r="F193" s="27">
        <v>34386392</v>
      </c>
      <c r="G193" s="27"/>
      <c r="H193" s="27">
        <v>53585360</v>
      </c>
      <c r="I193" s="27"/>
    </row>
    <row r="194" spans="1:9" ht="24.95" customHeight="1" x14ac:dyDescent="0.25">
      <c r="A194" s="104"/>
      <c r="B194" s="154" t="s">
        <v>36</v>
      </c>
      <c r="C194" s="154"/>
      <c r="D194" s="154"/>
      <c r="E194" s="26">
        <v>230</v>
      </c>
      <c r="F194" s="27"/>
      <c r="G194" s="27"/>
      <c r="H194" s="27"/>
      <c r="I194" s="27"/>
    </row>
    <row r="195" spans="1:9" ht="24.95" customHeight="1" x14ac:dyDescent="0.25">
      <c r="A195" s="104"/>
      <c r="B195" s="154" t="s">
        <v>35</v>
      </c>
      <c r="C195" s="154"/>
      <c r="D195" s="154"/>
      <c r="E195" s="26">
        <v>240</v>
      </c>
      <c r="F195" s="27">
        <v>34386392</v>
      </c>
      <c r="G195" s="27"/>
      <c r="H195" s="27">
        <v>53585360</v>
      </c>
      <c r="I195" s="27"/>
    </row>
    <row r="196" spans="1:9" ht="24.95" customHeight="1" x14ac:dyDescent="0.25">
      <c r="A196" s="104"/>
      <c r="B196" s="154" t="s">
        <v>34</v>
      </c>
      <c r="C196" s="154"/>
      <c r="D196" s="154"/>
      <c r="E196" s="26">
        <v>250</v>
      </c>
      <c r="F196" s="27"/>
      <c r="G196" s="27">
        <v>5674614</v>
      </c>
      <c r="H196" s="27"/>
      <c r="I196" s="27">
        <v>8550160</v>
      </c>
    </row>
    <row r="197" spans="1:9" ht="24.95" customHeight="1" x14ac:dyDescent="0.25">
      <c r="A197" s="104"/>
      <c r="B197" s="154" t="s">
        <v>33</v>
      </c>
      <c r="C197" s="154"/>
      <c r="D197" s="154"/>
      <c r="E197" s="26">
        <v>260</v>
      </c>
      <c r="F197" s="27"/>
      <c r="G197" s="27">
        <v>0</v>
      </c>
      <c r="H197" s="27"/>
      <c r="I197" s="27">
        <v>0</v>
      </c>
    </row>
    <row r="198" spans="1:9" ht="24.95" customHeight="1" x14ac:dyDescent="0.25">
      <c r="A198" s="104"/>
      <c r="B198" s="154" t="s">
        <v>32</v>
      </c>
      <c r="C198" s="154"/>
      <c r="D198" s="154"/>
      <c r="E198" s="26">
        <v>270</v>
      </c>
      <c r="F198" s="27">
        <v>28711778</v>
      </c>
      <c r="G198" s="27"/>
      <c r="H198" s="27">
        <v>45035200</v>
      </c>
      <c r="I198" s="27"/>
    </row>
    <row r="199" spans="1:9" ht="17.25" customHeight="1" x14ac:dyDescent="0.25">
      <c r="A199" s="104" t="s">
        <v>31</v>
      </c>
      <c r="B199" s="151" t="s">
        <v>30</v>
      </c>
      <c r="C199" s="151"/>
      <c r="D199" s="151"/>
      <c r="E199" s="151"/>
      <c r="F199" s="151"/>
      <c r="G199" s="151"/>
      <c r="H199" s="151"/>
      <c r="I199" s="151"/>
    </row>
    <row r="200" spans="1:9" ht="31.5" customHeight="1" x14ac:dyDescent="0.25">
      <c r="A200" s="104"/>
      <c r="B200" s="152" t="s">
        <v>29</v>
      </c>
      <c r="C200" s="152"/>
      <c r="D200" s="152"/>
      <c r="E200" s="152"/>
      <c r="F200" s="152"/>
      <c r="G200" s="222" t="s">
        <v>637</v>
      </c>
      <c r="H200" s="223"/>
      <c r="I200" s="224"/>
    </row>
    <row r="201" spans="1:9" ht="15.75" x14ac:dyDescent="0.25">
      <c r="A201" s="104"/>
      <c r="B201" s="152" t="s">
        <v>28</v>
      </c>
      <c r="C201" s="152"/>
      <c r="D201" s="152"/>
      <c r="E201" s="152"/>
      <c r="F201" s="152"/>
      <c r="G201" s="225" t="s">
        <v>638</v>
      </c>
      <c r="H201" s="225"/>
      <c r="I201" s="225"/>
    </row>
    <row r="202" spans="1:9" ht="15.75" x14ac:dyDescent="0.25">
      <c r="A202" s="104"/>
      <c r="B202" s="152" t="s">
        <v>27</v>
      </c>
      <c r="C202" s="152"/>
      <c r="D202" s="152"/>
      <c r="E202" s="152"/>
      <c r="F202" s="152"/>
      <c r="G202" s="225" t="s">
        <v>639</v>
      </c>
      <c r="H202" s="225"/>
      <c r="I202" s="225"/>
    </row>
    <row r="203" spans="1:9" ht="15.75" x14ac:dyDescent="0.25">
      <c r="A203" s="104"/>
      <c r="B203" s="152" t="s">
        <v>26</v>
      </c>
      <c r="C203" s="152"/>
      <c r="D203" s="152"/>
      <c r="E203" s="152"/>
      <c r="F203" s="152"/>
      <c r="G203" s="225" t="s">
        <v>25</v>
      </c>
      <c r="H203" s="225"/>
      <c r="I203" s="225"/>
    </row>
    <row r="204" spans="1:9" ht="15.75" x14ac:dyDescent="0.25">
      <c r="A204" s="104"/>
      <c r="B204" s="152" t="s">
        <v>24</v>
      </c>
      <c r="C204" s="152"/>
      <c r="D204" s="152"/>
      <c r="E204" s="152"/>
      <c r="F204" s="152"/>
      <c r="G204" s="225" t="s">
        <v>640</v>
      </c>
      <c r="H204" s="225"/>
      <c r="I204" s="225"/>
    </row>
    <row r="205" spans="1:9" ht="15.75" x14ac:dyDescent="0.25">
      <c r="A205" s="104"/>
      <c r="B205" s="152" t="s">
        <v>23</v>
      </c>
      <c r="C205" s="152"/>
      <c r="D205" s="152"/>
      <c r="E205" s="152"/>
      <c r="F205" s="152"/>
      <c r="G205" s="225" t="s">
        <v>641</v>
      </c>
      <c r="H205" s="225"/>
      <c r="I205" s="225"/>
    </row>
    <row r="206" spans="1:9" ht="15.75" x14ac:dyDescent="0.25">
      <c r="A206" s="104"/>
      <c r="B206" s="152" t="s">
        <v>22</v>
      </c>
      <c r="C206" s="152"/>
      <c r="D206" s="152"/>
      <c r="E206" s="152"/>
      <c r="F206" s="152"/>
      <c r="G206" s="225" t="s">
        <v>642</v>
      </c>
      <c r="H206" s="225"/>
      <c r="I206" s="225"/>
    </row>
    <row r="207" spans="1:9" ht="15.75" x14ac:dyDescent="0.25">
      <c r="A207" s="104"/>
      <c r="B207" s="152" t="s">
        <v>21</v>
      </c>
      <c r="C207" s="152"/>
      <c r="D207" s="152"/>
      <c r="E207" s="152"/>
      <c r="F207" s="152"/>
      <c r="G207" s="225" t="s">
        <v>643</v>
      </c>
      <c r="H207" s="225"/>
      <c r="I207" s="225"/>
    </row>
    <row r="208" spans="1:9" ht="17.25" customHeight="1" x14ac:dyDescent="0.25">
      <c r="A208" s="104" t="s">
        <v>20</v>
      </c>
      <c r="B208" s="105" t="s">
        <v>19</v>
      </c>
      <c r="C208" s="105"/>
      <c r="D208" s="105"/>
      <c r="E208" s="105"/>
      <c r="F208" s="105"/>
      <c r="G208" s="105"/>
      <c r="H208" s="105"/>
      <c r="I208" s="105"/>
    </row>
    <row r="209" spans="1:9" ht="75" customHeight="1" x14ac:dyDescent="0.25">
      <c r="A209" s="104"/>
      <c r="B209" s="51" t="s">
        <v>7</v>
      </c>
      <c r="C209" s="48" t="s">
        <v>16</v>
      </c>
      <c r="D209" s="48" t="s">
        <v>15</v>
      </c>
      <c r="E209" s="105" t="s">
        <v>14</v>
      </c>
      <c r="F209" s="105"/>
      <c r="G209" s="48" t="s">
        <v>13</v>
      </c>
      <c r="H209" s="105" t="s">
        <v>328</v>
      </c>
      <c r="I209" s="105"/>
    </row>
    <row r="210" spans="1:9" ht="48" customHeight="1" x14ac:dyDescent="0.25">
      <c r="A210" s="104"/>
      <c r="B210" s="51"/>
      <c r="C210" s="44" t="s">
        <v>596</v>
      </c>
      <c r="D210" s="44"/>
      <c r="E210" s="96"/>
      <c r="F210" s="96"/>
      <c r="G210" s="28"/>
      <c r="H210" s="155"/>
      <c r="I210" s="156"/>
    </row>
    <row r="211" spans="1:9" ht="20.25" customHeight="1" x14ac:dyDescent="0.25">
      <c r="A211" s="104" t="s">
        <v>18</v>
      </c>
      <c r="B211" s="105" t="s">
        <v>17</v>
      </c>
      <c r="C211" s="105"/>
      <c r="D211" s="105"/>
      <c r="E211" s="105"/>
      <c r="F211" s="105"/>
      <c r="G211" s="105"/>
      <c r="H211" s="105"/>
      <c r="I211" s="105"/>
    </row>
    <row r="212" spans="1:9" ht="80.25" customHeight="1" x14ac:dyDescent="0.25">
      <c r="A212" s="104"/>
      <c r="B212" s="51" t="s">
        <v>7</v>
      </c>
      <c r="C212" s="51" t="s">
        <v>16</v>
      </c>
      <c r="D212" s="78" t="s">
        <v>15</v>
      </c>
      <c r="E212" s="105" t="s">
        <v>14</v>
      </c>
      <c r="F212" s="105"/>
      <c r="G212" s="78" t="s">
        <v>13</v>
      </c>
      <c r="H212" s="78" t="s">
        <v>12</v>
      </c>
      <c r="I212" s="79" t="s">
        <v>11</v>
      </c>
    </row>
    <row r="213" spans="1:9" ht="22.5" customHeight="1" x14ac:dyDescent="0.25">
      <c r="A213" s="104"/>
      <c r="B213" s="51"/>
      <c r="C213" s="150" t="s">
        <v>10</v>
      </c>
      <c r="D213" s="150"/>
      <c r="E213" s="167"/>
      <c r="F213" s="168"/>
      <c r="G213" s="50"/>
      <c r="H213" s="50"/>
      <c r="I213" s="29"/>
    </row>
    <row r="214" spans="1:9" ht="33" customHeight="1" x14ac:dyDescent="0.25">
      <c r="A214" s="104" t="s">
        <v>9</v>
      </c>
      <c r="B214" s="105" t="s">
        <v>8</v>
      </c>
      <c r="C214" s="105"/>
      <c r="D214" s="105"/>
      <c r="E214" s="105"/>
      <c r="F214" s="105"/>
      <c r="G214" s="105"/>
      <c r="H214" s="105"/>
      <c r="I214" s="105"/>
    </row>
    <row r="215" spans="1:9" ht="46.5" customHeight="1" x14ac:dyDescent="0.25">
      <c r="A215" s="104"/>
      <c r="B215" s="48" t="s">
        <v>7</v>
      </c>
      <c r="C215" s="105" t="s">
        <v>6</v>
      </c>
      <c r="D215" s="105"/>
      <c r="E215" s="105" t="s">
        <v>5</v>
      </c>
      <c r="F215" s="105"/>
      <c r="G215" s="105" t="s">
        <v>4</v>
      </c>
      <c r="H215" s="105"/>
      <c r="I215" s="52" t="s">
        <v>3</v>
      </c>
    </row>
    <row r="216" spans="1:9" ht="57" customHeight="1" x14ac:dyDescent="0.25">
      <c r="A216" s="104"/>
      <c r="B216" s="51">
        <v>1</v>
      </c>
      <c r="C216" s="109" t="s">
        <v>553</v>
      </c>
      <c r="D216" s="111"/>
      <c r="E216" s="158" t="s">
        <v>329</v>
      </c>
      <c r="F216" s="158"/>
      <c r="G216" s="176" t="s">
        <v>554</v>
      </c>
      <c r="H216" s="176"/>
      <c r="I216" s="51" t="s">
        <v>555</v>
      </c>
    </row>
    <row r="217" spans="1:9" ht="81.75" customHeight="1" x14ac:dyDescent="0.25">
      <c r="A217" s="104"/>
      <c r="B217" s="51">
        <v>2</v>
      </c>
      <c r="C217" s="109" t="s">
        <v>556</v>
      </c>
      <c r="D217" s="111"/>
      <c r="E217" s="96" t="s">
        <v>330</v>
      </c>
      <c r="F217" s="96"/>
      <c r="G217" s="132" t="s">
        <v>554</v>
      </c>
      <c r="H217" s="132"/>
      <c r="I217" s="51" t="s">
        <v>555</v>
      </c>
    </row>
    <row r="218" spans="1:9" ht="81.75" customHeight="1" x14ac:dyDescent="0.25">
      <c r="A218" s="104"/>
      <c r="B218" s="73">
        <f>+B217+1</f>
        <v>3</v>
      </c>
      <c r="C218" s="165" t="s">
        <v>631</v>
      </c>
      <c r="D218" s="166"/>
      <c r="E218" s="96" t="s">
        <v>330</v>
      </c>
      <c r="F218" s="96"/>
      <c r="G218" s="165" t="s">
        <v>633</v>
      </c>
      <c r="H218" s="166"/>
      <c r="I218" s="73" t="s">
        <v>632</v>
      </c>
    </row>
    <row r="219" spans="1:9" ht="46.5" customHeight="1" x14ac:dyDescent="0.25">
      <c r="A219" s="104"/>
      <c r="B219" s="80">
        <f t="shared" ref="B219:B232" si="0">+B218+1</f>
        <v>4</v>
      </c>
      <c r="C219" s="161" t="s">
        <v>572</v>
      </c>
      <c r="D219" s="162"/>
      <c r="E219" s="96" t="s">
        <v>331</v>
      </c>
      <c r="F219" s="96"/>
      <c r="G219" s="92" t="s">
        <v>574</v>
      </c>
      <c r="H219" s="93"/>
      <c r="I219" s="23">
        <v>44008</v>
      </c>
    </row>
    <row r="220" spans="1:9" ht="46.5" customHeight="1" x14ac:dyDescent="0.25">
      <c r="A220" s="104"/>
      <c r="B220" s="80">
        <f t="shared" si="0"/>
        <v>5</v>
      </c>
      <c r="C220" s="163" t="s">
        <v>581</v>
      </c>
      <c r="D220" s="164"/>
      <c r="E220" s="96" t="s">
        <v>331</v>
      </c>
      <c r="F220" s="96"/>
      <c r="G220" s="92" t="s">
        <v>585</v>
      </c>
      <c r="H220" s="93"/>
      <c r="I220" s="23">
        <v>43643</v>
      </c>
    </row>
    <row r="221" spans="1:9" ht="46.5" customHeight="1" x14ac:dyDescent="0.25">
      <c r="A221" s="104"/>
      <c r="B221" s="80">
        <f t="shared" si="0"/>
        <v>6</v>
      </c>
      <c r="C221" s="161" t="s">
        <v>557</v>
      </c>
      <c r="D221" s="162"/>
      <c r="E221" s="96" t="s">
        <v>331</v>
      </c>
      <c r="F221" s="96"/>
      <c r="G221" s="92" t="s">
        <v>575</v>
      </c>
      <c r="H221" s="93"/>
      <c r="I221" s="23">
        <v>43643</v>
      </c>
    </row>
    <row r="222" spans="1:9" ht="46.5" customHeight="1" x14ac:dyDescent="0.25">
      <c r="A222" s="104"/>
      <c r="B222" s="80">
        <f t="shared" si="0"/>
        <v>7</v>
      </c>
      <c r="C222" s="109" t="s">
        <v>582</v>
      </c>
      <c r="D222" s="111"/>
      <c r="E222" s="96" t="s">
        <v>331</v>
      </c>
      <c r="F222" s="96"/>
      <c r="G222" s="92" t="s">
        <v>586</v>
      </c>
      <c r="H222" s="93"/>
      <c r="I222" s="23">
        <v>43643</v>
      </c>
    </row>
    <row r="223" spans="1:9" ht="46.5" customHeight="1" x14ac:dyDescent="0.25">
      <c r="A223" s="104"/>
      <c r="B223" s="80">
        <f t="shared" si="0"/>
        <v>8</v>
      </c>
      <c r="C223" s="174" t="s">
        <v>552</v>
      </c>
      <c r="D223" s="175"/>
      <c r="E223" s="96" t="s">
        <v>331</v>
      </c>
      <c r="F223" s="96"/>
      <c r="G223" s="92" t="s">
        <v>576</v>
      </c>
      <c r="H223" s="93"/>
      <c r="I223" s="23">
        <v>43735</v>
      </c>
    </row>
    <row r="224" spans="1:9" ht="46.5" customHeight="1" x14ac:dyDescent="0.25">
      <c r="A224" s="104"/>
      <c r="B224" s="80">
        <f t="shared" si="0"/>
        <v>9</v>
      </c>
      <c r="C224" s="174" t="s">
        <v>573</v>
      </c>
      <c r="D224" s="175"/>
      <c r="E224" s="96" t="s">
        <v>331</v>
      </c>
      <c r="F224" s="96"/>
      <c r="G224" s="92" t="s">
        <v>591</v>
      </c>
      <c r="H224" s="93"/>
      <c r="I224" s="23">
        <v>44008</v>
      </c>
    </row>
    <row r="225" spans="1:9" ht="46.5" customHeight="1" x14ac:dyDescent="0.25">
      <c r="A225" s="104"/>
      <c r="B225" s="80">
        <f t="shared" si="0"/>
        <v>10</v>
      </c>
      <c r="C225" s="174" t="s">
        <v>583</v>
      </c>
      <c r="D225" s="175"/>
      <c r="E225" s="96" t="s">
        <v>331</v>
      </c>
      <c r="F225" s="96"/>
      <c r="G225" s="92" t="s">
        <v>577</v>
      </c>
      <c r="H225" s="93"/>
      <c r="I225" s="23">
        <v>44008</v>
      </c>
    </row>
    <row r="226" spans="1:9" ht="46.5" customHeight="1" x14ac:dyDescent="0.25">
      <c r="A226" s="104"/>
      <c r="B226" s="80">
        <f t="shared" si="0"/>
        <v>11</v>
      </c>
      <c r="C226" s="177" t="s">
        <v>521</v>
      </c>
      <c r="D226" s="178"/>
      <c r="E226" s="96" t="s">
        <v>331</v>
      </c>
      <c r="F226" s="96"/>
      <c r="G226" s="92" t="s">
        <v>584</v>
      </c>
      <c r="H226" s="93"/>
      <c r="I226" s="23">
        <v>44515</v>
      </c>
    </row>
    <row r="227" spans="1:9" ht="46.5" customHeight="1" x14ac:dyDescent="0.25">
      <c r="A227" s="104"/>
      <c r="B227" s="80">
        <f t="shared" si="0"/>
        <v>12</v>
      </c>
      <c r="C227" s="169" t="s">
        <v>272</v>
      </c>
      <c r="D227" s="170"/>
      <c r="E227" s="96" t="s">
        <v>331</v>
      </c>
      <c r="F227" s="96"/>
      <c r="G227" s="92" t="s">
        <v>434</v>
      </c>
      <c r="H227" s="93"/>
      <c r="I227" s="23">
        <v>43643</v>
      </c>
    </row>
    <row r="228" spans="1:9" ht="46.5" customHeight="1" x14ac:dyDescent="0.25">
      <c r="A228" s="104"/>
      <c r="B228" s="80">
        <f t="shared" si="0"/>
        <v>13</v>
      </c>
      <c r="C228" s="169" t="s">
        <v>592</v>
      </c>
      <c r="D228" s="170"/>
      <c r="E228" s="96" t="s">
        <v>331</v>
      </c>
      <c r="F228" s="96"/>
      <c r="G228" s="92" t="s">
        <v>594</v>
      </c>
      <c r="H228" s="93"/>
      <c r="I228" s="23">
        <v>44847</v>
      </c>
    </row>
    <row r="229" spans="1:9" ht="46.5" customHeight="1" x14ac:dyDescent="0.25">
      <c r="A229" s="104"/>
      <c r="B229" s="84">
        <f t="shared" si="0"/>
        <v>14</v>
      </c>
      <c r="C229" s="169" t="s">
        <v>522</v>
      </c>
      <c r="D229" s="170"/>
      <c r="E229" s="96" t="s">
        <v>331</v>
      </c>
      <c r="F229" s="96"/>
      <c r="G229" s="97" t="s">
        <v>2</v>
      </c>
      <c r="H229" s="98"/>
      <c r="I229" s="23">
        <v>43643</v>
      </c>
    </row>
    <row r="230" spans="1:9" ht="46.5" customHeight="1" x14ac:dyDescent="0.25">
      <c r="A230" s="104"/>
      <c r="B230" s="84">
        <f t="shared" si="0"/>
        <v>15</v>
      </c>
      <c r="C230" s="169" t="s">
        <v>534</v>
      </c>
      <c r="D230" s="170"/>
      <c r="E230" s="96" t="s">
        <v>331</v>
      </c>
      <c r="F230" s="96"/>
      <c r="G230" s="171" t="s">
        <v>535</v>
      </c>
      <c r="H230" s="171"/>
      <c r="I230" s="23">
        <v>43643</v>
      </c>
    </row>
    <row r="231" spans="1:9" ht="46.5" customHeight="1" x14ac:dyDescent="0.25">
      <c r="A231" s="104"/>
      <c r="B231" s="84">
        <f t="shared" si="0"/>
        <v>16</v>
      </c>
      <c r="C231" s="172" t="s">
        <v>271</v>
      </c>
      <c r="D231" s="173"/>
      <c r="E231" s="96" t="s">
        <v>331</v>
      </c>
      <c r="F231" s="96"/>
      <c r="G231" s="99" t="s">
        <v>607</v>
      </c>
      <c r="H231" s="100"/>
      <c r="I231" s="23">
        <v>43643</v>
      </c>
    </row>
    <row r="232" spans="1:9" ht="46.5" customHeight="1" x14ac:dyDescent="0.25">
      <c r="A232" s="104"/>
      <c r="B232" s="84">
        <f t="shared" si="0"/>
        <v>17</v>
      </c>
      <c r="C232" s="61" t="s">
        <v>593</v>
      </c>
      <c r="D232" s="62"/>
      <c r="E232" s="96" t="s">
        <v>331</v>
      </c>
      <c r="F232" s="96"/>
      <c r="G232" s="97" t="s">
        <v>595</v>
      </c>
      <c r="H232" s="98"/>
      <c r="I232" s="23">
        <v>44230</v>
      </c>
    </row>
    <row r="233" spans="1:9" ht="45" customHeight="1" x14ac:dyDescent="0.25">
      <c r="A233" s="5"/>
      <c r="B233" s="3"/>
      <c r="C233" s="22"/>
      <c r="D233" s="22"/>
      <c r="E233" s="3"/>
      <c r="F233" s="3"/>
      <c r="G233" s="4"/>
      <c r="H233" s="4"/>
      <c r="I233" s="20"/>
    </row>
    <row r="234" spans="1:9" x14ac:dyDescent="0.25">
      <c r="A234" s="12"/>
      <c r="B234" s="13" t="s">
        <v>532</v>
      </c>
      <c r="C234" s="11"/>
      <c r="D234" s="11"/>
      <c r="E234" s="2"/>
      <c r="F234" s="63" t="s">
        <v>568</v>
      </c>
      <c r="G234" s="18" t="s">
        <v>587</v>
      </c>
    </row>
    <row r="235" spans="1:9" x14ac:dyDescent="0.25">
      <c r="A235" s="12"/>
      <c r="B235" s="13"/>
      <c r="C235" s="2"/>
      <c r="D235" s="2"/>
      <c r="E235" s="2"/>
      <c r="F235" s="2"/>
      <c r="G235" s="18"/>
    </row>
    <row r="236" spans="1:9" x14ac:dyDescent="0.25">
      <c r="A236" s="12"/>
      <c r="B236" s="13" t="s">
        <v>1</v>
      </c>
      <c r="C236" s="2"/>
      <c r="D236" s="2"/>
      <c r="E236" s="2"/>
      <c r="F236" s="63" t="s">
        <v>568</v>
      </c>
      <c r="G236" s="18" t="s">
        <v>670</v>
      </c>
    </row>
    <row r="237" spans="1:9" x14ac:dyDescent="0.25">
      <c r="A237" s="12"/>
      <c r="B237" s="13"/>
      <c r="C237" s="2"/>
      <c r="D237" s="2"/>
      <c r="E237" s="2"/>
      <c r="F237" s="2"/>
      <c r="G237" s="18"/>
    </row>
    <row r="238" spans="1:9" x14ac:dyDescent="0.25">
      <c r="A238" s="12"/>
      <c r="B238" s="13" t="s">
        <v>0</v>
      </c>
      <c r="C238" s="2"/>
      <c r="D238" s="2"/>
      <c r="E238" s="2"/>
      <c r="F238" s="63" t="s">
        <v>568</v>
      </c>
      <c r="G238" s="18" t="s">
        <v>671</v>
      </c>
    </row>
    <row r="239" spans="1:9" x14ac:dyDescent="0.25">
      <c r="A239" s="12"/>
      <c r="B239" s="9"/>
      <c r="C239" s="2"/>
      <c r="D239" s="2"/>
      <c r="E239" s="2"/>
      <c r="F239" s="2"/>
      <c r="G239" s="2"/>
    </row>
    <row r="240" spans="1:9" x14ac:dyDescent="0.25">
      <c r="B240" s="9"/>
      <c r="C240" s="2"/>
      <c r="D240" s="2"/>
      <c r="E240" s="2"/>
      <c r="F240" s="2"/>
      <c r="G240" s="2"/>
    </row>
  </sheetData>
  <mergeCells count="331">
    <mergeCell ref="E213:F213"/>
    <mergeCell ref="C216:D216"/>
    <mergeCell ref="C230:D230"/>
    <mergeCell ref="E230:F230"/>
    <mergeCell ref="G230:H230"/>
    <mergeCell ref="C231:D231"/>
    <mergeCell ref="C224:D224"/>
    <mergeCell ref="C221:D221"/>
    <mergeCell ref="C222:D222"/>
    <mergeCell ref="C223:D223"/>
    <mergeCell ref="G215:H215"/>
    <mergeCell ref="G216:H216"/>
    <mergeCell ref="G217:H217"/>
    <mergeCell ref="G218:H218"/>
    <mergeCell ref="G224:H224"/>
    <mergeCell ref="G225:H225"/>
    <mergeCell ref="C225:D225"/>
    <mergeCell ref="C226:D226"/>
    <mergeCell ref="C227:D227"/>
    <mergeCell ref="C228:D228"/>
    <mergeCell ref="G228:H228"/>
    <mergeCell ref="E226:F226"/>
    <mergeCell ref="E227:F227"/>
    <mergeCell ref="C229:D229"/>
    <mergeCell ref="E220:F220"/>
    <mergeCell ref="E221:F221"/>
    <mergeCell ref="E222:F222"/>
    <mergeCell ref="E223:F223"/>
    <mergeCell ref="C217:D217"/>
    <mergeCell ref="C219:D219"/>
    <mergeCell ref="C220:D220"/>
    <mergeCell ref="C218:D218"/>
    <mergeCell ref="E218:F218"/>
    <mergeCell ref="E219:F219"/>
    <mergeCell ref="C61:F61"/>
    <mergeCell ref="E216:F216"/>
    <mergeCell ref="E217:F217"/>
    <mergeCell ref="B193:D193"/>
    <mergeCell ref="B195:D195"/>
    <mergeCell ref="B196:D196"/>
    <mergeCell ref="B187:D187"/>
    <mergeCell ref="B188:D188"/>
    <mergeCell ref="B189:D189"/>
    <mergeCell ref="B190:D190"/>
    <mergeCell ref="B191:D191"/>
    <mergeCell ref="B175:D175"/>
    <mergeCell ref="B176:D176"/>
    <mergeCell ref="B178:D178"/>
    <mergeCell ref="B214:I214"/>
    <mergeCell ref="C215:D215"/>
    <mergeCell ref="E215:F215"/>
    <mergeCell ref="E209:F209"/>
    <mergeCell ref="B179:D179"/>
    <mergeCell ref="B169:I169"/>
    <mergeCell ref="C67:F67"/>
    <mergeCell ref="C68:F68"/>
    <mergeCell ref="C69:F69"/>
    <mergeCell ref="B170:D171"/>
    <mergeCell ref="H170:I170"/>
    <mergeCell ref="B172:D172"/>
    <mergeCell ref="B180:D180"/>
    <mergeCell ref="B183:D183"/>
    <mergeCell ref="B184:D184"/>
    <mergeCell ref="B185:D185"/>
    <mergeCell ref="H210:I210"/>
    <mergeCell ref="B197:D197"/>
    <mergeCell ref="B186:D186"/>
    <mergeCell ref="E170:E171"/>
    <mergeCell ref="F170:G170"/>
    <mergeCell ref="B173:D173"/>
    <mergeCell ref="B181:D181"/>
    <mergeCell ref="B182:D182"/>
    <mergeCell ref="B192:D192"/>
    <mergeCell ref="B198:D198"/>
    <mergeCell ref="B177:D177"/>
    <mergeCell ref="E210:F210"/>
    <mergeCell ref="B208:I208"/>
    <mergeCell ref="B206:F206"/>
    <mergeCell ref="B174:D174"/>
    <mergeCell ref="B194:D194"/>
    <mergeCell ref="H209:I209"/>
    <mergeCell ref="A208:A210"/>
    <mergeCell ref="G219:H219"/>
    <mergeCell ref="G220:H220"/>
    <mergeCell ref="G221:H221"/>
    <mergeCell ref="G222:H222"/>
    <mergeCell ref="G223:H223"/>
    <mergeCell ref="A169:A198"/>
    <mergeCell ref="B166:F166"/>
    <mergeCell ref="B167:F167"/>
    <mergeCell ref="B168:F168"/>
    <mergeCell ref="A74:A168"/>
    <mergeCell ref="B113:F113"/>
    <mergeCell ref="B81:F81"/>
    <mergeCell ref="B82:F82"/>
    <mergeCell ref="B83:F83"/>
    <mergeCell ref="B112:F112"/>
    <mergeCell ref="B96:F96"/>
    <mergeCell ref="B86:F86"/>
    <mergeCell ref="B87:F87"/>
    <mergeCell ref="B84:F84"/>
    <mergeCell ref="B108:F108"/>
    <mergeCell ref="B109:F109"/>
    <mergeCell ref="B110:F110"/>
    <mergeCell ref="B111:F111"/>
    <mergeCell ref="B161:F161"/>
    <mergeCell ref="B162:F162"/>
    <mergeCell ref="B163:F163"/>
    <mergeCell ref="B160:F160"/>
    <mergeCell ref="B164:F164"/>
    <mergeCell ref="B165:F165"/>
    <mergeCell ref="B158:F158"/>
    <mergeCell ref="B159:F159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52:F152"/>
    <mergeCell ref="B155:F155"/>
    <mergeCell ref="B156:F156"/>
    <mergeCell ref="B157:F157"/>
    <mergeCell ref="B154:F154"/>
    <mergeCell ref="B153:F153"/>
    <mergeCell ref="G53:I53"/>
    <mergeCell ref="B54:F54"/>
    <mergeCell ref="G54:I54"/>
    <mergeCell ref="A211:A213"/>
    <mergeCell ref="B211:I211"/>
    <mergeCell ref="C213:D213"/>
    <mergeCell ref="E212:F212"/>
    <mergeCell ref="A199:A207"/>
    <mergeCell ref="B199:I199"/>
    <mergeCell ref="B200:F200"/>
    <mergeCell ref="G200:I200"/>
    <mergeCell ref="B201:F201"/>
    <mergeCell ref="G201:I201"/>
    <mergeCell ref="B202:F202"/>
    <mergeCell ref="G202:I202"/>
    <mergeCell ref="B203:F203"/>
    <mergeCell ref="G206:I206"/>
    <mergeCell ref="G203:I203"/>
    <mergeCell ref="B207:F207"/>
    <mergeCell ref="G207:I207"/>
    <mergeCell ref="B204:F204"/>
    <mergeCell ref="G204:I204"/>
    <mergeCell ref="B205:F205"/>
    <mergeCell ref="G205:I205"/>
    <mergeCell ref="G29:I29"/>
    <mergeCell ref="C48:F48"/>
    <mergeCell ref="C66:F66"/>
    <mergeCell ref="C73:F73"/>
    <mergeCell ref="C65:F65"/>
    <mergeCell ref="C62:F62"/>
    <mergeCell ref="C64:F64"/>
    <mergeCell ref="A49:A58"/>
    <mergeCell ref="B49:I49"/>
    <mergeCell ref="B50:F50"/>
    <mergeCell ref="G50:I50"/>
    <mergeCell ref="B51:F51"/>
    <mergeCell ref="G51:I51"/>
    <mergeCell ref="B58:F58"/>
    <mergeCell ref="G58:I58"/>
    <mergeCell ref="B55:F55"/>
    <mergeCell ref="G55:I55"/>
    <mergeCell ref="B56:F56"/>
    <mergeCell ref="G56:I56"/>
    <mergeCell ref="B57:F57"/>
    <mergeCell ref="G57:I57"/>
    <mergeCell ref="B52:F52"/>
    <mergeCell ref="G52:I52"/>
    <mergeCell ref="B53:F53"/>
    <mergeCell ref="G20:I20"/>
    <mergeCell ref="B21:F21"/>
    <mergeCell ref="G21:I21"/>
    <mergeCell ref="B46:B47"/>
    <mergeCell ref="B45:I45"/>
    <mergeCell ref="B36:F36"/>
    <mergeCell ref="C46:D46"/>
    <mergeCell ref="E46:F47"/>
    <mergeCell ref="B37:I37"/>
    <mergeCell ref="B38:F38"/>
    <mergeCell ref="G38:I38"/>
    <mergeCell ref="B39:F39"/>
    <mergeCell ref="B22:F22"/>
    <mergeCell ref="G22:I22"/>
    <mergeCell ref="G24:I24"/>
    <mergeCell ref="B25:F25"/>
    <mergeCell ref="B26:I26"/>
    <mergeCell ref="B27:F27"/>
    <mergeCell ref="B28:F28"/>
    <mergeCell ref="B29:F29"/>
    <mergeCell ref="G36:I36"/>
    <mergeCell ref="G46:G47"/>
    <mergeCell ref="H46:H47"/>
    <mergeCell ref="I46:I47"/>
    <mergeCell ref="B10:I10"/>
    <mergeCell ref="B11:F11"/>
    <mergeCell ref="A15:A18"/>
    <mergeCell ref="G11:I11"/>
    <mergeCell ref="A10:A12"/>
    <mergeCell ref="G39:I39"/>
    <mergeCell ref="B40:F40"/>
    <mergeCell ref="G40:I40"/>
    <mergeCell ref="A31:A36"/>
    <mergeCell ref="B31:I31"/>
    <mergeCell ref="B32:F32"/>
    <mergeCell ref="G32:I32"/>
    <mergeCell ref="B13:F13"/>
    <mergeCell ref="G13:I13"/>
    <mergeCell ref="B14:I14"/>
    <mergeCell ref="B15:F15"/>
    <mergeCell ref="G15:I15"/>
    <mergeCell ref="B16:F16"/>
    <mergeCell ref="G16:I16"/>
    <mergeCell ref="A20:A22"/>
    <mergeCell ref="B20:F20"/>
    <mergeCell ref="G27:I27"/>
    <mergeCell ref="G28:I28"/>
    <mergeCell ref="A37:A40"/>
    <mergeCell ref="G2:I2"/>
    <mergeCell ref="G3:I3"/>
    <mergeCell ref="A5:I5"/>
    <mergeCell ref="A6:I6"/>
    <mergeCell ref="B8:F8"/>
    <mergeCell ref="B34:F34"/>
    <mergeCell ref="G34:I34"/>
    <mergeCell ref="B35:F35"/>
    <mergeCell ref="G35:I35"/>
    <mergeCell ref="B18:F18"/>
    <mergeCell ref="G18:I18"/>
    <mergeCell ref="B19:I19"/>
    <mergeCell ref="B33:F33"/>
    <mergeCell ref="G33:I33"/>
    <mergeCell ref="G30:I30"/>
    <mergeCell ref="B30:F30"/>
    <mergeCell ref="G25:I25"/>
    <mergeCell ref="A23:A30"/>
    <mergeCell ref="B23:I23"/>
    <mergeCell ref="B24:F24"/>
    <mergeCell ref="B12:F12"/>
    <mergeCell ref="G12:I12"/>
    <mergeCell ref="B17:F17"/>
    <mergeCell ref="G17:I17"/>
    <mergeCell ref="A41:A44"/>
    <mergeCell ref="B41:I41"/>
    <mergeCell ref="B42:F42"/>
    <mergeCell ref="G42:I42"/>
    <mergeCell ref="B43:F43"/>
    <mergeCell ref="G43:I43"/>
    <mergeCell ref="B44:F44"/>
    <mergeCell ref="G44:I44"/>
    <mergeCell ref="A214:A232"/>
    <mergeCell ref="A59:A73"/>
    <mergeCell ref="B59:I59"/>
    <mergeCell ref="C60:F60"/>
    <mergeCell ref="C63:F63"/>
    <mergeCell ref="B74:I74"/>
    <mergeCell ref="B75:F75"/>
    <mergeCell ref="B76:I76"/>
    <mergeCell ref="B78:F78"/>
    <mergeCell ref="B79:F79"/>
    <mergeCell ref="B80:F80"/>
    <mergeCell ref="B95:F95"/>
    <mergeCell ref="B85:F85"/>
    <mergeCell ref="B88:F88"/>
    <mergeCell ref="B89:F89"/>
    <mergeCell ref="B77:F77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7:F107"/>
    <mergeCell ref="B128:F128"/>
    <mergeCell ref="B129:F129"/>
    <mergeCell ref="B127:F127"/>
    <mergeCell ref="B136:F136"/>
    <mergeCell ref="B132:F132"/>
    <mergeCell ref="B133:F133"/>
    <mergeCell ref="B134:F134"/>
    <mergeCell ref="B135:F135"/>
    <mergeCell ref="B140:F140"/>
    <mergeCell ref="B137:F137"/>
    <mergeCell ref="B138:F138"/>
    <mergeCell ref="B139:F139"/>
    <mergeCell ref="B122:F122"/>
    <mergeCell ref="B123:F123"/>
    <mergeCell ref="B124:F124"/>
    <mergeCell ref="B125:F125"/>
    <mergeCell ref="B126:I126"/>
    <mergeCell ref="E232:F232"/>
    <mergeCell ref="G232:H232"/>
    <mergeCell ref="E229:F229"/>
    <mergeCell ref="G229:H229"/>
    <mergeCell ref="E224:F224"/>
    <mergeCell ref="E225:F225"/>
    <mergeCell ref="G231:H231"/>
    <mergeCell ref="E228:F228"/>
    <mergeCell ref="E231:F231"/>
    <mergeCell ref="C70:F70"/>
    <mergeCell ref="C71:F71"/>
    <mergeCell ref="C72:F72"/>
    <mergeCell ref="G226:H226"/>
    <mergeCell ref="G227:H227"/>
    <mergeCell ref="B90:F90"/>
    <mergeCell ref="B91:F91"/>
    <mergeCell ref="B92:F92"/>
    <mergeCell ref="B93:F93"/>
    <mergeCell ref="B94:F94"/>
    <mergeCell ref="B114:F114"/>
    <mergeCell ref="B115:F115"/>
    <mergeCell ref="B131:F131"/>
    <mergeCell ref="B116:F116"/>
    <mergeCell ref="B130:F130"/>
    <mergeCell ref="B117:F117"/>
    <mergeCell ref="B118:F118"/>
    <mergeCell ref="B119:F119"/>
    <mergeCell ref="B106:F106"/>
    <mergeCell ref="B141:F141"/>
    <mergeCell ref="B142:F142"/>
    <mergeCell ref="B143:F143"/>
    <mergeCell ref="B120:F120"/>
    <mergeCell ref="B121:F121"/>
  </mergeCells>
  <hyperlinks>
    <hyperlink ref="G18" r:id="rId1" display="www.biokimyo.uz"/>
  </hyperlinks>
  <pageMargins left="0.19685039370078741" right="0.19685039370078741" top="0.39370078740157483" bottom="0.23622047244094491" header="0.31496062992125984" footer="0.23622047244094491"/>
  <pageSetup paperSize="9" scale="80" orientation="portrait" verticalDpi="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40"/>
  <sheetViews>
    <sheetView showZeros="0" view="pageBreakPreview" topLeftCell="A184" zoomScaleSheetLayoutView="100" workbookViewId="0">
      <selection activeCell="G43" sqref="G43:I44"/>
    </sheetView>
  </sheetViews>
  <sheetFormatPr defaultRowHeight="15" x14ac:dyDescent="0.25"/>
  <cols>
    <col min="1" max="1" width="3.85546875" style="15" customWidth="1"/>
    <col min="2" max="2" width="4.7109375" style="8" customWidth="1"/>
    <col min="3" max="3" width="21.85546875" style="1" customWidth="1"/>
    <col min="4" max="4" width="15" style="1" customWidth="1"/>
    <col min="5" max="5" width="12.42578125" style="1" customWidth="1"/>
    <col min="6" max="7" width="15.7109375" style="1" customWidth="1"/>
    <col min="8" max="8" width="15.7109375" style="8" customWidth="1"/>
    <col min="9" max="9" width="24.5703125" style="1" customWidth="1"/>
    <col min="10" max="16384" width="9.140625" style="43"/>
  </cols>
  <sheetData>
    <row r="1" spans="1:9" ht="22.5" customHeight="1" x14ac:dyDescent="0.25">
      <c r="G1" s="188" t="s">
        <v>333</v>
      </c>
      <c r="H1" s="188"/>
      <c r="I1" s="188"/>
    </row>
    <row r="2" spans="1:9" ht="35.25" customHeight="1" x14ac:dyDescent="0.25">
      <c r="G2" s="114" t="s">
        <v>334</v>
      </c>
      <c r="H2" s="114"/>
      <c r="I2" s="114"/>
    </row>
    <row r="3" spans="1:9" x14ac:dyDescent="0.25">
      <c r="G3" s="201"/>
      <c r="H3" s="201"/>
      <c r="I3" s="201"/>
    </row>
    <row r="5" spans="1:9" x14ac:dyDescent="0.25">
      <c r="A5" s="203" t="s">
        <v>335</v>
      </c>
      <c r="B5" s="202"/>
      <c r="C5" s="202"/>
      <c r="D5" s="202"/>
      <c r="E5" s="202"/>
      <c r="F5" s="202"/>
      <c r="G5" s="202"/>
      <c r="H5" s="202"/>
      <c r="I5" s="202"/>
    </row>
    <row r="6" spans="1:9" x14ac:dyDescent="0.25">
      <c r="A6" s="202" t="s">
        <v>674</v>
      </c>
      <c r="B6" s="202"/>
      <c r="C6" s="202"/>
      <c r="D6" s="202"/>
      <c r="E6" s="202"/>
      <c r="F6" s="202"/>
      <c r="G6" s="202"/>
      <c r="H6" s="202"/>
      <c r="I6" s="202"/>
    </row>
    <row r="7" spans="1:9" ht="23.25" customHeight="1" x14ac:dyDescent="0.25">
      <c r="B7" s="10" t="s">
        <v>336</v>
      </c>
      <c r="C7" s="10"/>
      <c r="D7" s="10"/>
      <c r="E7" s="10"/>
      <c r="F7" s="10"/>
    </row>
    <row r="8" spans="1:9" ht="23.25" customHeight="1" x14ac:dyDescent="0.25">
      <c r="B8" s="116" t="s">
        <v>673</v>
      </c>
      <c r="C8" s="116"/>
      <c r="D8" s="116"/>
      <c r="E8" s="116"/>
      <c r="F8" s="116"/>
    </row>
    <row r="9" spans="1:9" ht="14.25" customHeight="1" x14ac:dyDescent="0.25"/>
    <row r="10" spans="1:9" x14ac:dyDescent="0.25">
      <c r="A10" s="132" t="s">
        <v>320</v>
      </c>
      <c r="B10" s="124" t="s">
        <v>337</v>
      </c>
      <c r="C10" s="124"/>
      <c r="D10" s="124"/>
      <c r="E10" s="124"/>
      <c r="F10" s="124"/>
      <c r="G10" s="124"/>
      <c r="H10" s="124"/>
      <c r="I10" s="124"/>
    </row>
    <row r="11" spans="1:9" ht="15" customHeight="1" x14ac:dyDescent="0.25">
      <c r="A11" s="132"/>
      <c r="B11" s="121" t="s">
        <v>338</v>
      </c>
      <c r="C11" s="121"/>
      <c r="D11" s="121"/>
      <c r="E11" s="121"/>
      <c r="F11" s="121"/>
      <c r="G11" s="126" t="s">
        <v>423</v>
      </c>
      <c r="H11" s="126"/>
      <c r="I11" s="126"/>
    </row>
    <row r="12" spans="1:9" ht="15" customHeight="1" x14ac:dyDescent="0.25">
      <c r="A12" s="132"/>
      <c r="B12" s="121" t="s">
        <v>339</v>
      </c>
      <c r="C12" s="121"/>
      <c r="D12" s="121"/>
      <c r="E12" s="121"/>
      <c r="F12" s="121"/>
      <c r="G12" s="126" t="s">
        <v>424</v>
      </c>
      <c r="H12" s="126"/>
      <c r="I12" s="126"/>
    </row>
    <row r="13" spans="1:9" ht="15" customHeight="1" x14ac:dyDescent="0.25">
      <c r="A13" s="51"/>
      <c r="B13" s="121" t="s">
        <v>340</v>
      </c>
      <c r="C13" s="121"/>
      <c r="D13" s="121"/>
      <c r="E13" s="121"/>
      <c r="F13" s="121"/>
      <c r="G13" s="126" t="s">
        <v>313</v>
      </c>
      <c r="H13" s="126"/>
      <c r="I13" s="126"/>
    </row>
    <row r="14" spans="1:9" x14ac:dyDescent="0.25">
      <c r="A14" s="51"/>
      <c r="B14" s="124" t="s">
        <v>341</v>
      </c>
      <c r="C14" s="124"/>
      <c r="D14" s="124"/>
      <c r="E14" s="124"/>
      <c r="F14" s="124"/>
      <c r="G14" s="124"/>
      <c r="H14" s="124"/>
      <c r="I14" s="124"/>
    </row>
    <row r="15" spans="1:9" ht="33.75" customHeight="1" x14ac:dyDescent="0.25">
      <c r="A15" s="132" t="s">
        <v>312</v>
      </c>
      <c r="B15" s="121" t="s">
        <v>342</v>
      </c>
      <c r="C15" s="121"/>
      <c r="D15" s="121"/>
      <c r="E15" s="121"/>
      <c r="F15" s="121"/>
      <c r="G15" s="123" t="s">
        <v>536</v>
      </c>
      <c r="H15" s="123"/>
      <c r="I15" s="123"/>
    </row>
    <row r="16" spans="1:9" ht="31.5" customHeight="1" x14ac:dyDescent="0.25">
      <c r="A16" s="132"/>
      <c r="B16" s="121" t="s">
        <v>343</v>
      </c>
      <c r="C16" s="121"/>
      <c r="D16" s="121"/>
      <c r="E16" s="121"/>
      <c r="F16" s="121"/>
      <c r="G16" s="123" t="s">
        <v>526</v>
      </c>
      <c r="H16" s="204"/>
      <c r="I16" s="204"/>
    </row>
    <row r="17" spans="1:11" ht="15" customHeight="1" x14ac:dyDescent="0.25">
      <c r="A17" s="132"/>
      <c r="B17" s="121" t="s">
        <v>344</v>
      </c>
      <c r="C17" s="121"/>
      <c r="D17" s="121"/>
      <c r="E17" s="121"/>
      <c r="F17" s="121"/>
      <c r="G17" s="123" t="s">
        <v>566</v>
      </c>
      <c r="H17" s="123"/>
      <c r="I17" s="123"/>
    </row>
    <row r="18" spans="1:11" ht="15" customHeight="1" x14ac:dyDescent="0.25">
      <c r="A18" s="132"/>
      <c r="B18" s="121" t="s">
        <v>345</v>
      </c>
      <c r="C18" s="121"/>
      <c r="D18" s="121"/>
      <c r="E18" s="121"/>
      <c r="F18" s="121"/>
      <c r="G18" s="123" t="s">
        <v>307</v>
      </c>
      <c r="H18" s="123"/>
      <c r="I18" s="123"/>
    </row>
    <row r="19" spans="1:11" x14ac:dyDescent="0.25">
      <c r="A19" s="51"/>
      <c r="B19" s="124" t="s">
        <v>346</v>
      </c>
      <c r="C19" s="124"/>
      <c r="D19" s="124"/>
      <c r="E19" s="124"/>
      <c r="F19" s="124"/>
      <c r="G19" s="124"/>
      <c r="H19" s="124"/>
      <c r="I19" s="124"/>
    </row>
    <row r="20" spans="1:11" ht="15" customHeight="1" x14ac:dyDescent="0.25">
      <c r="A20" s="132" t="s">
        <v>305</v>
      </c>
      <c r="B20" s="121" t="s">
        <v>347</v>
      </c>
      <c r="C20" s="121"/>
      <c r="D20" s="121"/>
      <c r="E20" s="121"/>
      <c r="F20" s="121"/>
      <c r="G20" s="108" t="s">
        <v>563</v>
      </c>
      <c r="H20" s="108"/>
      <c r="I20" s="108"/>
    </row>
    <row r="21" spans="1:11" ht="15" customHeight="1" x14ac:dyDescent="0.25">
      <c r="A21" s="132"/>
      <c r="B21" s="121" t="s">
        <v>348</v>
      </c>
      <c r="C21" s="121"/>
      <c r="D21" s="121"/>
      <c r="E21" s="121"/>
      <c r="F21" s="121"/>
      <c r="G21" s="108" t="s">
        <v>564</v>
      </c>
      <c r="H21" s="108"/>
      <c r="I21" s="108"/>
    </row>
    <row r="22" spans="1:11" x14ac:dyDescent="0.25">
      <c r="A22" s="132"/>
      <c r="B22" s="121" t="s">
        <v>303</v>
      </c>
      <c r="C22" s="121"/>
      <c r="D22" s="121"/>
      <c r="E22" s="121"/>
      <c r="F22" s="121"/>
      <c r="G22" s="108" t="s">
        <v>565</v>
      </c>
      <c r="H22" s="108"/>
      <c r="I22" s="108"/>
    </row>
    <row r="23" spans="1:11" ht="26.25" customHeight="1" x14ac:dyDescent="0.25">
      <c r="A23" s="132" t="s">
        <v>302</v>
      </c>
      <c r="B23" s="105" t="s">
        <v>349</v>
      </c>
      <c r="C23" s="105"/>
      <c r="D23" s="105"/>
      <c r="E23" s="105"/>
      <c r="F23" s="105"/>
      <c r="G23" s="105"/>
      <c r="H23" s="105"/>
      <c r="I23" s="105"/>
    </row>
    <row r="24" spans="1:11" x14ac:dyDescent="0.25">
      <c r="A24" s="132"/>
      <c r="B24" s="125" t="s">
        <v>350</v>
      </c>
      <c r="C24" s="125"/>
      <c r="D24" s="125"/>
      <c r="E24" s="125"/>
      <c r="F24" s="125"/>
      <c r="G24" s="108" t="s">
        <v>426</v>
      </c>
      <c r="H24" s="108"/>
      <c r="I24" s="108"/>
    </row>
    <row r="25" spans="1:11" ht="14.25" customHeight="1" x14ac:dyDescent="0.25">
      <c r="A25" s="132"/>
      <c r="B25" s="125" t="s">
        <v>351</v>
      </c>
      <c r="C25" s="125"/>
      <c r="D25" s="125"/>
      <c r="E25" s="125"/>
      <c r="F25" s="125"/>
      <c r="G25" s="104">
        <v>200468069</v>
      </c>
      <c r="H25" s="104"/>
      <c r="I25" s="104"/>
    </row>
    <row r="26" spans="1:11" x14ac:dyDescent="0.25">
      <c r="A26" s="132"/>
      <c r="B26" s="124" t="s">
        <v>352</v>
      </c>
      <c r="C26" s="124"/>
      <c r="D26" s="124"/>
      <c r="E26" s="124"/>
      <c r="F26" s="124"/>
      <c r="G26" s="124"/>
      <c r="H26" s="124"/>
      <c r="I26" s="124"/>
    </row>
    <row r="27" spans="1:11" x14ac:dyDescent="0.25">
      <c r="A27" s="132"/>
      <c r="B27" s="121" t="s">
        <v>353</v>
      </c>
      <c r="C27" s="121"/>
      <c r="D27" s="121"/>
      <c r="E27" s="121"/>
      <c r="F27" s="121"/>
      <c r="G27" s="104">
        <v>144</v>
      </c>
      <c r="H27" s="104"/>
      <c r="I27" s="104"/>
    </row>
    <row r="28" spans="1:11" x14ac:dyDescent="0.25">
      <c r="A28" s="132"/>
      <c r="B28" s="121" t="s">
        <v>354</v>
      </c>
      <c r="C28" s="121"/>
      <c r="D28" s="121"/>
      <c r="E28" s="121"/>
      <c r="F28" s="121"/>
      <c r="G28" s="131" t="s">
        <v>567</v>
      </c>
      <c r="H28" s="131"/>
      <c r="I28" s="131"/>
    </row>
    <row r="29" spans="1:11" x14ac:dyDescent="0.25">
      <c r="A29" s="132"/>
      <c r="B29" s="121" t="s">
        <v>355</v>
      </c>
      <c r="C29" s="121"/>
      <c r="D29" s="121"/>
      <c r="E29" s="121"/>
      <c r="F29" s="121"/>
      <c r="G29" s="104">
        <v>20140</v>
      </c>
      <c r="H29" s="104"/>
      <c r="I29" s="104"/>
    </row>
    <row r="30" spans="1:11" x14ac:dyDescent="0.25">
      <c r="A30" s="132"/>
      <c r="B30" s="121" t="s">
        <v>356</v>
      </c>
      <c r="C30" s="121"/>
      <c r="D30" s="121"/>
      <c r="E30" s="121"/>
      <c r="F30" s="121"/>
      <c r="G30" s="104">
        <v>1727424</v>
      </c>
      <c r="H30" s="104"/>
      <c r="I30" s="104"/>
    </row>
    <row r="31" spans="1:11" ht="27.75" customHeight="1" x14ac:dyDescent="0.25">
      <c r="A31" s="132" t="s">
        <v>294</v>
      </c>
      <c r="B31" s="105" t="s">
        <v>358</v>
      </c>
      <c r="C31" s="105"/>
      <c r="D31" s="105"/>
      <c r="E31" s="105"/>
      <c r="F31" s="105"/>
      <c r="G31" s="105"/>
      <c r="H31" s="105"/>
      <c r="I31" s="105"/>
    </row>
    <row r="32" spans="1:11" x14ac:dyDescent="0.25">
      <c r="A32" s="132"/>
      <c r="B32" s="117" t="s">
        <v>359</v>
      </c>
      <c r="C32" s="117"/>
      <c r="D32" s="117"/>
      <c r="E32" s="117"/>
      <c r="F32" s="117"/>
      <c r="G32" s="118">
        <f>'2022 год_узб '!G32:I32</f>
        <v>2.3529992024865032</v>
      </c>
      <c r="H32" s="119"/>
      <c r="I32" s="120"/>
      <c r="K32" s="43" t="s">
        <v>562</v>
      </c>
    </row>
    <row r="33" spans="1:14" x14ac:dyDescent="0.25">
      <c r="A33" s="132"/>
      <c r="B33" s="117" t="s">
        <v>360</v>
      </c>
      <c r="C33" s="117"/>
      <c r="D33" s="117"/>
      <c r="E33" s="117"/>
      <c r="F33" s="117"/>
      <c r="G33" s="118">
        <f>'2022 год_узб '!G33:I33</f>
        <v>65.466649318458806</v>
      </c>
      <c r="H33" s="119"/>
      <c r="I33" s="120"/>
      <c r="K33" s="43" t="s">
        <v>523</v>
      </c>
    </row>
    <row r="34" spans="1:14" x14ac:dyDescent="0.25">
      <c r="A34" s="132"/>
      <c r="B34" s="117" t="s">
        <v>361</v>
      </c>
      <c r="C34" s="117"/>
      <c r="D34" s="117"/>
      <c r="E34" s="117"/>
      <c r="F34" s="117"/>
      <c r="G34" s="118">
        <f>'2022 год_узб '!G34:I34</f>
        <v>16.338207680513406</v>
      </c>
      <c r="H34" s="119"/>
      <c r="I34" s="120"/>
      <c r="K34" s="43" t="s">
        <v>524</v>
      </c>
    </row>
    <row r="35" spans="1:14" x14ac:dyDescent="0.25">
      <c r="A35" s="132"/>
      <c r="B35" s="117" t="s">
        <v>362</v>
      </c>
      <c r="C35" s="117"/>
      <c r="D35" s="117"/>
      <c r="E35" s="117"/>
      <c r="F35" s="117"/>
      <c r="G35" s="118">
        <f>'2022 год_узб '!G35:I35</f>
        <v>87.737302890348715</v>
      </c>
      <c r="H35" s="119"/>
      <c r="I35" s="120"/>
      <c r="K35" s="43" t="s">
        <v>433</v>
      </c>
    </row>
    <row r="36" spans="1:14" x14ac:dyDescent="0.25">
      <c r="A36" s="132"/>
      <c r="B36" s="117" t="s">
        <v>363</v>
      </c>
      <c r="C36" s="117"/>
      <c r="D36" s="117"/>
      <c r="E36" s="117"/>
      <c r="F36" s="117"/>
      <c r="G36" s="118">
        <f>'2022 год_узб '!G36:I36</f>
        <v>87.737302890348715</v>
      </c>
      <c r="H36" s="119"/>
      <c r="I36" s="120"/>
      <c r="K36" s="43" t="s">
        <v>432</v>
      </c>
    </row>
    <row r="37" spans="1:14" ht="33" customHeight="1" x14ac:dyDescent="0.25">
      <c r="A37" s="132" t="s">
        <v>289</v>
      </c>
      <c r="B37" s="105" t="s">
        <v>365</v>
      </c>
      <c r="C37" s="105"/>
      <c r="D37" s="105"/>
      <c r="E37" s="105"/>
      <c r="F37" s="105"/>
      <c r="G37" s="105"/>
      <c r="H37" s="105"/>
      <c r="I37" s="105"/>
    </row>
    <row r="38" spans="1:14" x14ac:dyDescent="0.25">
      <c r="A38" s="132"/>
      <c r="B38" s="136" t="s">
        <v>366</v>
      </c>
      <c r="C38" s="136"/>
      <c r="D38" s="136"/>
      <c r="E38" s="136"/>
      <c r="F38" s="136"/>
      <c r="G38" s="104"/>
      <c r="H38" s="104"/>
      <c r="I38" s="104"/>
    </row>
    <row r="39" spans="1:14" x14ac:dyDescent="0.25">
      <c r="A39" s="132"/>
      <c r="B39" s="117" t="s">
        <v>367</v>
      </c>
      <c r="C39" s="117"/>
      <c r="D39" s="117"/>
      <c r="E39" s="117"/>
      <c r="F39" s="117"/>
      <c r="G39" s="197">
        <f>'2022 год_узб '!G39:I39</f>
        <v>2550</v>
      </c>
      <c r="H39" s="198"/>
      <c r="I39" s="199"/>
    </row>
    <row r="40" spans="1:14" x14ac:dyDescent="0.25">
      <c r="A40" s="132"/>
      <c r="B40" s="117" t="s">
        <v>368</v>
      </c>
      <c r="C40" s="117"/>
      <c r="D40" s="117"/>
      <c r="E40" s="117"/>
      <c r="F40" s="117"/>
      <c r="G40" s="200">
        <f>G39/3350</f>
        <v>0.76119402985074625</v>
      </c>
      <c r="H40" s="200"/>
      <c r="I40" s="200"/>
    </row>
    <row r="41" spans="1:14" ht="45" customHeight="1" x14ac:dyDescent="0.25">
      <c r="A41" s="132" t="s">
        <v>285</v>
      </c>
      <c r="B41" s="105" t="s">
        <v>369</v>
      </c>
      <c r="C41" s="105"/>
      <c r="D41" s="105"/>
      <c r="E41" s="105"/>
      <c r="F41" s="105"/>
      <c r="G41" s="105"/>
      <c r="H41" s="105"/>
      <c r="I41" s="105"/>
    </row>
    <row r="42" spans="1:14" x14ac:dyDescent="0.25">
      <c r="A42" s="132"/>
      <c r="B42" s="106" t="s">
        <v>366</v>
      </c>
      <c r="C42" s="106"/>
      <c r="D42" s="106"/>
      <c r="E42" s="106"/>
      <c r="F42" s="106"/>
      <c r="G42" s="104"/>
      <c r="H42" s="104"/>
      <c r="I42" s="104"/>
    </row>
    <row r="43" spans="1:14" ht="15" customHeight="1" x14ac:dyDescent="0.25">
      <c r="A43" s="132"/>
      <c r="B43" s="108" t="s">
        <v>370</v>
      </c>
      <c r="C43" s="108"/>
      <c r="D43" s="108"/>
      <c r="E43" s="108"/>
      <c r="F43" s="108"/>
      <c r="G43" s="107" t="str">
        <f>'2022 год_узб '!G43:I43</f>
        <v>349 417 173,68</v>
      </c>
      <c r="H43" s="107"/>
      <c r="I43" s="107"/>
    </row>
    <row r="44" spans="1:14" ht="15" customHeight="1" x14ac:dyDescent="0.25">
      <c r="A44" s="132"/>
      <c r="B44" s="108" t="s">
        <v>371</v>
      </c>
      <c r="C44" s="108"/>
      <c r="D44" s="108"/>
      <c r="E44" s="108"/>
      <c r="F44" s="108"/>
      <c r="G44" s="107">
        <f>'2022 год_узб '!G44:I44</f>
        <v>614316868.36000001</v>
      </c>
      <c r="H44" s="107"/>
      <c r="I44" s="107"/>
    </row>
    <row r="45" spans="1:14" ht="35.25" customHeight="1" x14ac:dyDescent="0.25">
      <c r="A45" s="31" t="s">
        <v>280</v>
      </c>
      <c r="B45" s="105" t="s">
        <v>372</v>
      </c>
      <c r="C45" s="105"/>
      <c r="D45" s="105"/>
      <c r="E45" s="105"/>
      <c r="F45" s="105"/>
      <c r="G45" s="105"/>
      <c r="H45" s="105"/>
      <c r="I45" s="105"/>
    </row>
    <row r="46" spans="1:14" x14ac:dyDescent="0.25">
      <c r="A46" s="31"/>
      <c r="B46" s="52" t="s">
        <v>7</v>
      </c>
      <c r="C46" s="135" t="s">
        <v>373</v>
      </c>
      <c r="D46" s="135"/>
      <c r="E46" s="112" t="s">
        <v>376</v>
      </c>
      <c r="F46" s="112"/>
      <c r="G46" s="112" t="s">
        <v>377</v>
      </c>
      <c r="H46" s="112" t="s">
        <v>378</v>
      </c>
      <c r="I46" s="112" t="s">
        <v>379</v>
      </c>
    </row>
    <row r="47" spans="1:14" ht="69.75" customHeight="1" x14ac:dyDescent="0.25">
      <c r="A47" s="31"/>
      <c r="B47" s="52"/>
      <c r="C47" s="52" t="s">
        <v>374</v>
      </c>
      <c r="D47" s="52" t="s">
        <v>375</v>
      </c>
      <c r="E47" s="112"/>
      <c r="F47" s="112"/>
      <c r="G47" s="112"/>
      <c r="H47" s="112"/>
      <c r="I47" s="112"/>
    </row>
    <row r="48" spans="1:14" ht="60" customHeight="1" x14ac:dyDescent="0.25">
      <c r="A48" s="81"/>
      <c r="B48" s="52" t="s">
        <v>320</v>
      </c>
      <c r="C48" s="194" t="s">
        <v>648</v>
      </c>
      <c r="D48" s="195"/>
      <c r="E48" s="195"/>
      <c r="F48" s="196"/>
      <c r="G48" s="38"/>
      <c r="H48" s="70"/>
      <c r="I48" s="56"/>
      <c r="L48" s="45" t="s">
        <v>588</v>
      </c>
      <c r="M48" s="46" t="s">
        <v>589</v>
      </c>
      <c r="N48" s="46" t="s">
        <v>578</v>
      </c>
    </row>
    <row r="49" spans="1:14" ht="36" customHeight="1" x14ac:dyDescent="0.25">
      <c r="A49" s="132" t="s">
        <v>270</v>
      </c>
      <c r="B49" s="105" t="s">
        <v>380</v>
      </c>
      <c r="C49" s="105"/>
      <c r="D49" s="105"/>
      <c r="E49" s="105"/>
      <c r="F49" s="105"/>
      <c r="G49" s="105"/>
      <c r="H49" s="105"/>
      <c r="I49" s="105"/>
    </row>
    <row r="50" spans="1:14" ht="33" customHeight="1" x14ac:dyDescent="0.25">
      <c r="A50" s="132"/>
      <c r="B50" s="108" t="s">
        <v>381</v>
      </c>
      <c r="C50" s="108"/>
      <c r="D50" s="108"/>
      <c r="E50" s="108"/>
      <c r="F50" s="108"/>
      <c r="G50" s="108" t="s">
        <v>649</v>
      </c>
      <c r="H50" s="108"/>
      <c r="I50" s="108"/>
    </row>
    <row r="51" spans="1:14" ht="36.75" customHeight="1" x14ac:dyDescent="0.25">
      <c r="A51" s="132"/>
      <c r="B51" s="108" t="s">
        <v>382</v>
      </c>
      <c r="C51" s="108"/>
      <c r="D51" s="108"/>
      <c r="E51" s="108"/>
      <c r="F51" s="108"/>
      <c r="G51" s="108" t="s">
        <v>650</v>
      </c>
      <c r="H51" s="108"/>
      <c r="I51" s="108"/>
    </row>
    <row r="52" spans="1:14" x14ac:dyDescent="0.25">
      <c r="A52" s="132"/>
      <c r="B52" s="108" t="s">
        <v>383</v>
      </c>
      <c r="C52" s="108"/>
      <c r="D52" s="108"/>
      <c r="E52" s="108"/>
      <c r="F52" s="108"/>
      <c r="G52" s="149">
        <v>2856640</v>
      </c>
      <c r="H52" s="108"/>
      <c r="I52" s="108"/>
    </row>
    <row r="53" spans="1:14" x14ac:dyDescent="0.25">
      <c r="A53" s="132"/>
      <c r="B53" s="108" t="s">
        <v>384</v>
      </c>
      <c r="C53" s="108"/>
      <c r="D53" s="108"/>
      <c r="E53" s="108"/>
      <c r="F53" s="108"/>
      <c r="G53" s="108" t="s">
        <v>651</v>
      </c>
      <c r="H53" s="108"/>
      <c r="I53" s="108"/>
    </row>
    <row r="54" spans="1:14" x14ac:dyDescent="0.25">
      <c r="A54" s="132"/>
      <c r="B54" s="108" t="s">
        <v>385</v>
      </c>
      <c r="C54" s="108"/>
      <c r="D54" s="108"/>
      <c r="E54" s="108"/>
      <c r="F54" s="108"/>
      <c r="G54" s="108" t="s">
        <v>652</v>
      </c>
      <c r="H54" s="108"/>
      <c r="I54" s="108"/>
    </row>
    <row r="55" spans="1:14" x14ac:dyDescent="0.25">
      <c r="A55" s="132"/>
      <c r="B55" s="108" t="s">
        <v>386</v>
      </c>
      <c r="C55" s="108"/>
      <c r="D55" s="108"/>
      <c r="E55" s="108"/>
      <c r="F55" s="108"/>
      <c r="G55" s="108" t="s">
        <v>620</v>
      </c>
      <c r="H55" s="108"/>
      <c r="I55" s="108"/>
    </row>
    <row r="56" spans="1:14" ht="56.25" customHeight="1" x14ac:dyDescent="0.25">
      <c r="A56" s="132"/>
      <c r="B56" s="108" t="s">
        <v>387</v>
      </c>
      <c r="C56" s="108"/>
      <c r="D56" s="108"/>
      <c r="E56" s="108"/>
      <c r="F56" s="108"/>
      <c r="G56" s="108" t="s">
        <v>653</v>
      </c>
      <c r="H56" s="108"/>
      <c r="I56" s="108"/>
    </row>
    <row r="57" spans="1:14" ht="43.5" customHeight="1" x14ac:dyDescent="0.25">
      <c r="A57" s="132"/>
      <c r="B57" s="108" t="s">
        <v>388</v>
      </c>
      <c r="C57" s="108"/>
      <c r="D57" s="108"/>
      <c r="E57" s="108"/>
      <c r="F57" s="108"/>
      <c r="G57" s="108" t="s">
        <v>654</v>
      </c>
      <c r="H57" s="108"/>
      <c r="I57" s="108"/>
    </row>
    <row r="58" spans="1:14" ht="50.25" customHeight="1" x14ac:dyDescent="0.25">
      <c r="A58" s="132"/>
      <c r="B58" s="108" t="s">
        <v>389</v>
      </c>
      <c r="C58" s="108"/>
      <c r="D58" s="108"/>
      <c r="E58" s="108"/>
      <c r="F58" s="108"/>
      <c r="G58" s="108" t="s">
        <v>655</v>
      </c>
      <c r="H58" s="108"/>
      <c r="I58" s="108"/>
    </row>
    <row r="59" spans="1:14" ht="38.25" customHeight="1" x14ac:dyDescent="0.25">
      <c r="A59" s="132" t="s">
        <v>259</v>
      </c>
      <c r="B59" s="105" t="s">
        <v>390</v>
      </c>
      <c r="C59" s="105"/>
      <c r="D59" s="105"/>
      <c r="E59" s="105"/>
      <c r="F59" s="105"/>
      <c r="G59" s="105"/>
      <c r="H59" s="105"/>
      <c r="I59" s="105"/>
    </row>
    <row r="60" spans="1:14" s="7" customFormat="1" ht="63" customHeight="1" x14ac:dyDescent="0.25">
      <c r="A60" s="132"/>
      <c r="B60" s="49" t="s">
        <v>7</v>
      </c>
      <c r="C60" s="190" t="s">
        <v>391</v>
      </c>
      <c r="D60" s="190"/>
      <c r="E60" s="190"/>
      <c r="F60" s="190"/>
      <c r="G60" s="49" t="s">
        <v>392</v>
      </c>
      <c r="H60" s="49" t="s">
        <v>393</v>
      </c>
      <c r="I60" s="49" t="s">
        <v>394</v>
      </c>
    </row>
    <row r="61" spans="1:14" s="7" customFormat="1" ht="43.5" customHeight="1" x14ac:dyDescent="0.25">
      <c r="A61" s="132"/>
      <c r="B61" s="39">
        <v>1</v>
      </c>
      <c r="C61" s="191" t="s">
        <v>598</v>
      </c>
      <c r="D61" s="192"/>
      <c r="E61" s="192"/>
      <c r="F61" s="193"/>
      <c r="G61" s="71" t="str">
        <f>+'2022 год_узб '!G61</f>
        <v>06</v>
      </c>
      <c r="H61" s="30">
        <f>'2022 год_узб '!H61</f>
        <v>45104</v>
      </c>
      <c r="I61" s="30">
        <f>'2022 год_узб '!I61</f>
        <v>45115</v>
      </c>
      <c r="K61" s="183"/>
      <c r="L61" s="184"/>
      <c r="M61" s="184"/>
      <c r="N61" s="185"/>
    </row>
    <row r="62" spans="1:14" s="7" customFormat="1" ht="43.5" customHeight="1" x14ac:dyDescent="0.25">
      <c r="A62" s="132"/>
      <c r="B62" s="39">
        <v>2</v>
      </c>
      <c r="C62" s="191" t="s">
        <v>657</v>
      </c>
      <c r="D62" s="192"/>
      <c r="E62" s="192"/>
      <c r="F62" s="193"/>
      <c r="G62" s="71" t="str">
        <f>+'2022 год_узб '!G62</f>
        <v>06</v>
      </c>
      <c r="H62" s="30">
        <f>'2022 год_узб '!H62</f>
        <v>44943</v>
      </c>
      <c r="I62" s="30">
        <f>'2022 год_узб '!I62</f>
        <v>44951</v>
      </c>
      <c r="K62" s="89"/>
      <c r="L62" s="90"/>
      <c r="M62" s="90"/>
      <c r="N62" s="91"/>
    </row>
    <row r="63" spans="1:14" s="7" customFormat="1" ht="43.5" customHeight="1" x14ac:dyDescent="0.25">
      <c r="A63" s="132"/>
      <c r="B63" s="39">
        <v>3</v>
      </c>
      <c r="C63" s="191" t="s">
        <v>597</v>
      </c>
      <c r="D63" s="192"/>
      <c r="E63" s="192"/>
      <c r="F63" s="193"/>
      <c r="G63" s="71" t="str">
        <f>+'2022 год_узб '!G63</f>
        <v>06</v>
      </c>
      <c r="H63" s="30">
        <f>'2022 год_узб '!H63</f>
        <v>45188</v>
      </c>
      <c r="I63" s="30">
        <f>'2022 год_узб '!I63</f>
        <v>45197</v>
      </c>
      <c r="K63" s="89"/>
      <c r="L63" s="90"/>
      <c r="M63" s="90"/>
      <c r="N63" s="91"/>
    </row>
    <row r="64" spans="1:14" s="7" customFormat="1" ht="43.5" customHeight="1" x14ac:dyDescent="0.25">
      <c r="A64" s="132"/>
      <c r="B64" s="39">
        <v>4</v>
      </c>
      <c r="C64" s="191" t="s">
        <v>658</v>
      </c>
      <c r="D64" s="192"/>
      <c r="E64" s="192"/>
      <c r="F64" s="193"/>
      <c r="G64" s="71" t="str">
        <f>+'2022 год_узб '!G64</f>
        <v>25</v>
      </c>
      <c r="H64" s="30">
        <f>'2022 год_узб '!H64</f>
        <v>45041</v>
      </c>
      <c r="I64" s="30">
        <f>'2022 год_узб '!I64</f>
        <v>45041</v>
      </c>
      <c r="K64" s="75"/>
      <c r="L64" s="76"/>
      <c r="M64" s="76"/>
      <c r="N64" s="77"/>
    </row>
    <row r="65" spans="1:14" s="7" customFormat="1" ht="43.5" customHeight="1" x14ac:dyDescent="0.25">
      <c r="A65" s="132"/>
      <c r="B65" s="39">
        <v>5</v>
      </c>
      <c r="C65" s="89" t="s">
        <v>659</v>
      </c>
      <c r="D65" s="90"/>
      <c r="E65" s="90"/>
      <c r="F65" s="91"/>
      <c r="G65" s="71" t="str">
        <f>+'2022 год_узб '!G65</f>
        <v>32</v>
      </c>
      <c r="H65" s="30">
        <f>'2022 год_узб '!H65</f>
        <v>45104</v>
      </c>
      <c r="I65" s="30">
        <f>'2022 год_узб '!I65</f>
        <v>45114</v>
      </c>
      <c r="K65" s="75"/>
      <c r="L65" s="76"/>
      <c r="M65" s="76"/>
      <c r="N65" s="77"/>
    </row>
    <row r="66" spans="1:14" s="7" customFormat="1" ht="43.5" customHeight="1" x14ac:dyDescent="0.25">
      <c r="A66" s="132"/>
      <c r="B66" s="39">
        <v>6</v>
      </c>
      <c r="C66" s="191" t="s">
        <v>420</v>
      </c>
      <c r="D66" s="192"/>
      <c r="E66" s="192"/>
      <c r="F66" s="193"/>
      <c r="G66" s="71" t="str">
        <f>+'2022 год_узб '!G66</f>
        <v>36</v>
      </c>
      <c r="H66" s="30">
        <f>'2022 год_узб '!H66</f>
        <v>45268</v>
      </c>
      <c r="I66" s="30">
        <f>'2022 год_узб '!I66</f>
        <v>45268</v>
      </c>
      <c r="K66" s="75"/>
      <c r="L66" s="76"/>
      <c r="M66" s="76"/>
      <c r="N66" s="77"/>
    </row>
    <row r="67" spans="1:14" s="7" customFormat="1" ht="43.5" customHeight="1" x14ac:dyDescent="0.25">
      <c r="A67" s="132"/>
      <c r="B67" s="39">
        <v>7</v>
      </c>
      <c r="C67" s="143" t="s">
        <v>624</v>
      </c>
      <c r="D67" s="144"/>
      <c r="E67" s="144"/>
      <c r="F67" s="145"/>
      <c r="G67" s="71" t="str">
        <f>+'2022 год_узб '!G67</f>
        <v>41</v>
      </c>
      <c r="H67" s="30">
        <f>'2022 год_узб '!H67</f>
        <v>45079</v>
      </c>
      <c r="I67" s="30">
        <f>'2022 год_узб '!I67</f>
        <v>45082</v>
      </c>
      <c r="K67" s="75"/>
      <c r="L67" s="76"/>
      <c r="M67" s="76"/>
      <c r="N67" s="77"/>
    </row>
    <row r="68" spans="1:14" s="7" customFormat="1" ht="43.5" customHeight="1" x14ac:dyDescent="0.25">
      <c r="A68" s="132"/>
      <c r="B68" s="39">
        <v>8</v>
      </c>
      <c r="C68" s="143" t="s">
        <v>626</v>
      </c>
      <c r="D68" s="144"/>
      <c r="E68" s="144"/>
      <c r="F68" s="145"/>
      <c r="G68" s="71" t="str">
        <f>+'2022 год_узб '!G68</f>
        <v>42</v>
      </c>
      <c r="H68" s="30">
        <f>'2022 год_узб '!H68</f>
        <v>45104</v>
      </c>
      <c r="I68" s="30">
        <f>'2022 год_узб '!I68</f>
        <v>45167</v>
      </c>
      <c r="K68" s="75"/>
      <c r="L68" s="76"/>
      <c r="M68" s="76"/>
      <c r="N68" s="77"/>
    </row>
    <row r="69" spans="1:14" s="7" customFormat="1" ht="43.5" customHeight="1" x14ac:dyDescent="0.25">
      <c r="A69" s="132"/>
      <c r="B69" s="39">
        <v>9</v>
      </c>
      <c r="C69" s="143" t="s">
        <v>628</v>
      </c>
      <c r="D69" s="144"/>
      <c r="E69" s="144"/>
      <c r="F69" s="145"/>
      <c r="G69" s="71" t="str">
        <f>+'2022 год_узб '!G69</f>
        <v>43</v>
      </c>
      <c r="H69" s="30">
        <f>'2022 год_узб '!H69</f>
        <v>45266</v>
      </c>
      <c r="I69" s="30">
        <f>'2022 год_узб '!I69</f>
        <v>45268</v>
      </c>
      <c r="K69" s="75"/>
      <c r="L69" s="76"/>
      <c r="M69" s="76"/>
      <c r="N69" s="77"/>
    </row>
    <row r="70" spans="1:14" s="7" customFormat="1" ht="43.5" customHeight="1" x14ac:dyDescent="0.25">
      <c r="A70" s="132"/>
      <c r="B70" s="39">
        <v>10</v>
      </c>
      <c r="C70" s="89" t="s">
        <v>628</v>
      </c>
      <c r="D70" s="90"/>
      <c r="E70" s="90"/>
      <c r="F70" s="91"/>
      <c r="G70" s="71" t="str">
        <f>+'2022 год_узб '!G70</f>
        <v>44</v>
      </c>
      <c r="H70" s="30">
        <f>'2022 год_узб '!H70</f>
        <v>45266</v>
      </c>
      <c r="I70" s="30">
        <f>'2022 год_узб '!I70</f>
        <v>45268</v>
      </c>
      <c r="K70" s="183"/>
      <c r="L70" s="184"/>
      <c r="M70" s="184"/>
      <c r="N70" s="185"/>
    </row>
    <row r="71" spans="1:14" s="7" customFormat="1" ht="43.5" customHeight="1" x14ac:dyDescent="0.25">
      <c r="A71" s="132"/>
      <c r="B71" s="39">
        <v>11</v>
      </c>
      <c r="C71" s="191" t="s">
        <v>660</v>
      </c>
      <c r="D71" s="192"/>
      <c r="E71" s="192"/>
      <c r="F71" s="193"/>
      <c r="G71" s="71">
        <f>+'2022 год_узб '!G71</f>
        <v>0</v>
      </c>
      <c r="H71" s="30">
        <f>'2022 год_узб '!H71</f>
        <v>45082</v>
      </c>
      <c r="I71" s="30">
        <f>'2022 год_узб '!I71</f>
        <v>45082</v>
      </c>
      <c r="K71" s="183"/>
      <c r="L71" s="184"/>
      <c r="M71" s="184"/>
      <c r="N71" s="185"/>
    </row>
    <row r="72" spans="1:14" s="7" customFormat="1" ht="43.5" customHeight="1" x14ac:dyDescent="0.25">
      <c r="A72" s="132"/>
      <c r="B72" s="39">
        <v>12</v>
      </c>
      <c r="C72" s="191" t="s">
        <v>693</v>
      </c>
      <c r="D72" s="192"/>
      <c r="E72" s="192"/>
      <c r="F72" s="193"/>
      <c r="G72" s="71">
        <f>+'2022 год_узб '!G72</f>
        <v>0</v>
      </c>
      <c r="H72" s="30">
        <f>'2022 год_узб '!H72</f>
        <v>45163</v>
      </c>
      <c r="I72" s="30">
        <f>'2022 год_узб '!I72</f>
        <v>45163</v>
      </c>
      <c r="K72" s="183"/>
      <c r="L72" s="184"/>
      <c r="M72" s="184"/>
      <c r="N72" s="185"/>
    </row>
    <row r="73" spans="1:14" s="7" customFormat="1" ht="43.5" customHeight="1" x14ac:dyDescent="0.25">
      <c r="A73" s="132"/>
      <c r="B73" s="39">
        <v>7</v>
      </c>
      <c r="C73" s="191" t="s">
        <v>661</v>
      </c>
      <c r="D73" s="192"/>
      <c r="E73" s="192"/>
      <c r="F73" s="193"/>
      <c r="G73" s="71">
        <f>+'2022 год_узб '!G73</f>
        <v>0</v>
      </c>
      <c r="H73" s="30">
        <f>'2022 год_узб '!H73</f>
        <v>45197</v>
      </c>
      <c r="I73" s="30">
        <f>'2022 год_узб '!I73</f>
        <v>45197</v>
      </c>
      <c r="K73" s="89"/>
      <c r="L73" s="90"/>
      <c r="M73" s="90"/>
      <c r="N73" s="91"/>
    </row>
    <row r="74" spans="1:14" s="53" customFormat="1" ht="42.75" customHeight="1" x14ac:dyDescent="0.25">
      <c r="A74" s="132" t="s">
        <v>250</v>
      </c>
      <c r="B74" s="105" t="s">
        <v>395</v>
      </c>
      <c r="C74" s="105"/>
      <c r="D74" s="105"/>
      <c r="E74" s="105"/>
      <c r="F74" s="105"/>
      <c r="G74" s="105"/>
      <c r="H74" s="105"/>
      <c r="I74" s="105"/>
    </row>
    <row r="75" spans="1:14" s="6" customFormat="1" ht="51.75" customHeight="1" x14ac:dyDescent="0.25">
      <c r="A75" s="132"/>
      <c r="B75" s="112" t="s">
        <v>248</v>
      </c>
      <c r="C75" s="112"/>
      <c r="D75" s="112"/>
      <c r="E75" s="112"/>
      <c r="F75" s="112"/>
      <c r="G75" s="52" t="s">
        <v>72</v>
      </c>
      <c r="H75" s="52" t="s">
        <v>247</v>
      </c>
      <c r="I75" s="52" t="s">
        <v>246</v>
      </c>
    </row>
    <row r="76" spans="1:14" ht="23.25" customHeight="1" x14ac:dyDescent="0.25">
      <c r="A76" s="132"/>
      <c r="B76" s="113" t="s">
        <v>245</v>
      </c>
      <c r="C76" s="113"/>
      <c r="D76" s="113"/>
      <c r="E76" s="113"/>
      <c r="F76" s="113"/>
      <c r="G76" s="113"/>
      <c r="H76" s="113"/>
      <c r="I76" s="113"/>
    </row>
    <row r="77" spans="1:14" ht="24.95" customHeight="1" x14ac:dyDescent="0.25">
      <c r="A77" s="132"/>
      <c r="B77" s="101" t="s">
        <v>244</v>
      </c>
      <c r="C77" s="101"/>
      <c r="D77" s="101"/>
      <c r="E77" s="101"/>
      <c r="F77" s="101"/>
      <c r="G77" s="24"/>
      <c r="H77" s="25"/>
      <c r="I77" s="58"/>
    </row>
    <row r="78" spans="1:14" ht="24.95" customHeight="1" x14ac:dyDescent="0.25">
      <c r="A78" s="132"/>
      <c r="B78" s="94" t="s">
        <v>243</v>
      </c>
      <c r="C78" s="94"/>
      <c r="D78" s="94"/>
      <c r="E78" s="94"/>
      <c r="F78" s="94"/>
      <c r="G78" s="24"/>
      <c r="H78" s="1"/>
      <c r="I78" s="19"/>
    </row>
    <row r="79" spans="1:14" ht="24.95" customHeight="1" x14ac:dyDescent="0.25">
      <c r="A79" s="132"/>
      <c r="B79" s="94" t="s">
        <v>242</v>
      </c>
      <c r="C79" s="94"/>
      <c r="D79" s="94"/>
      <c r="E79" s="94"/>
      <c r="F79" s="94"/>
      <c r="G79" s="24" t="s">
        <v>66</v>
      </c>
      <c r="H79" s="32">
        <v>51053822</v>
      </c>
      <c r="I79" s="32">
        <v>55311147</v>
      </c>
    </row>
    <row r="80" spans="1:14" ht="24.95" customHeight="1" x14ac:dyDescent="0.25">
      <c r="A80" s="132"/>
      <c r="B80" s="94" t="s">
        <v>241</v>
      </c>
      <c r="C80" s="94"/>
      <c r="D80" s="94"/>
      <c r="E80" s="94"/>
      <c r="F80" s="94"/>
      <c r="G80" s="24" t="s">
        <v>240</v>
      </c>
      <c r="H80" s="32">
        <v>28559886</v>
      </c>
      <c r="I80" s="32">
        <v>30973652</v>
      </c>
    </row>
    <row r="81" spans="1:9" ht="24.95" customHeight="1" x14ac:dyDescent="0.25">
      <c r="A81" s="132"/>
      <c r="B81" s="95" t="s">
        <v>239</v>
      </c>
      <c r="C81" s="95"/>
      <c r="D81" s="95"/>
      <c r="E81" s="95"/>
      <c r="F81" s="95"/>
      <c r="G81" s="24" t="s">
        <v>238</v>
      </c>
      <c r="H81" s="32">
        <v>22493936</v>
      </c>
      <c r="I81" s="59">
        <v>24337495</v>
      </c>
    </row>
    <row r="82" spans="1:9" ht="24.95" customHeight="1" x14ac:dyDescent="0.25">
      <c r="A82" s="132"/>
      <c r="B82" s="95" t="s">
        <v>237</v>
      </c>
      <c r="C82" s="95"/>
      <c r="D82" s="95"/>
      <c r="E82" s="95"/>
      <c r="F82" s="95"/>
      <c r="G82" s="24"/>
      <c r="H82" s="32"/>
      <c r="I82" s="32"/>
    </row>
    <row r="83" spans="1:9" ht="24.95" customHeight="1" x14ac:dyDescent="0.25">
      <c r="A83" s="132"/>
      <c r="B83" s="94" t="s">
        <v>236</v>
      </c>
      <c r="C83" s="94"/>
      <c r="D83" s="94"/>
      <c r="E83" s="94"/>
      <c r="F83" s="94"/>
      <c r="G83" s="24" t="s">
        <v>64</v>
      </c>
      <c r="H83" s="32">
        <v>7639</v>
      </c>
      <c r="I83" s="32"/>
    </row>
    <row r="84" spans="1:9" ht="24.95" customHeight="1" x14ac:dyDescent="0.25">
      <c r="A84" s="132"/>
      <c r="B84" s="94" t="s">
        <v>235</v>
      </c>
      <c r="C84" s="94"/>
      <c r="D84" s="94"/>
      <c r="E84" s="94"/>
      <c r="F84" s="94"/>
      <c r="G84" s="24" t="s">
        <v>234</v>
      </c>
      <c r="H84" s="32">
        <v>7639</v>
      </c>
      <c r="I84" s="32"/>
    </row>
    <row r="85" spans="1:9" ht="24.95" customHeight="1" x14ac:dyDescent="0.25">
      <c r="A85" s="132"/>
      <c r="B85" s="95" t="s">
        <v>233</v>
      </c>
      <c r="C85" s="95"/>
      <c r="D85" s="95"/>
      <c r="E85" s="95"/>
      <c r="F85" s="95"/>
      <c r="G85" s="24" t="s">
        <v>232</v>
      </c>
      <c r="H85" s="59"/>
      <c r="I85" s="59"/>
    </row>
    <row r="86" spans="1:9" ht="35.25" customHeight="1" x14ac:dyDescent="0.25">
      <c r="A86" s="132"/>
      <c r="B86" s="95" t="s">
        <v>231</v>
      </c>
      <c r="C86" s="95"/>
      <c r="D86" s="95"/>
      <c r="E86" s="95"/>
      <c r="F86" s="95"/>
      <c r="G86" s="24" t="s">
        <v>62</v>
      </c>
      <c r="H86" s="59">
        <v>433898</v>
      </c>
      <c r="I86" s="59">
        <v>433898</v>
      </c>
    </row>
    <row r="87" spans="1:9" ht="24.95" customHeight="1" x14ac:dyDescent="0.25">
      <c r="A87" s="132"/>
      <c r="B87" s="94" t="s">
        <v>230</v>
      </c>
      <c r="C87" s="94"/>
      <c r="D87" s="94"/>
      <c r="E87" s="94"/>
      <c r="F87" s="94"/>
      <c r="G87" s="24" t="s">
        <v>60</v>
      </c>
      <c r="H87" s="32"/>
      <c r="I87" s="32"/>
    </row>
    <row r="88" spans="1:9" ht="24.95" customHeight="1" x14ac:dyDescent="0.25">
      <c r="A88" s="132"/>
      <c r="B88" s="94" t="s">
        <v>229</v>
      </c>
      <c r="C88" s="94"/>
      <c r="D88" s="94"/>
      <c r="E88" s="94"/>
      <c r="F88" s="94"/>
      <c r="G88" s="24" t="s">
        <v>58</v>
      </c>
      <c r="H88" s="32"/>
      <c r="I88" s="32"/>
    </row>
    <row r="89" spans="1:9" ht="24.95" customHeight="1" x14ac:dyDescent="0.25">
      <c r="A89" s="132"/>
      <c r="B89" s="94" t="s">
        <v>228</v>
      </c>
      <c r="C89" s="94"/>
      <c r="D89" s="94"/>
      <c r="E89" s="94"/>
      <c r="F89" s="94"/>
      <c r="G89" s="24" t="s">
        <v>56</v>
      </c>
      <c r="H89" s="32"/>
      <c r="I89" s="32"/>
    </row>
    <row r="90" spans="1:9" ht="24.95" customHeight="1" x14ac:dyDescent="0.25">
      <c r="A90" s="132"/>
      <c r="B90" s="94" t="s">
        <v>227</v>
      </c>
      <c r="C90" s="94"/>
      <c r="D90" s="94"/>
      <c r="E90" s="94"/>
      <c r="F90" s="94"/>
      <c r="G90" s="24" t="s">
        <v>54</v>
      </c>
      <c r="H90" s="32"/>
      <c r="I90" s="32"/>
    </row>
    <row r="91" spans="1:9" ht="24.95" customHeight="1" x14ac:dyDescent="0.25">
      <c r="A91" s="132"/>
      <c r="B91" s="94" t="s">
        <v>226</v>
      </c>
      <c r="C91" s="94"/>
      <c r="D91" s="94"/>
      <c r="E91" s="94"/>
      <c r="F91" s="94"/>
      <c r="G91" s="24" t="s">
        <v>52</v>
      </c>
      <c r="H91" s="32">
        <v>433898</v>
      </c>
      <c r="I91" s="32">
        <v>433898</v>
      </c>
    </row>
    <row r="92" spans="1:9" ht="24.95" customHeight="1" x14ac:dyDescent="0.25">
      <c r="A92" s="132"/>
      <c r="B92" s="94" t="s">
        <v>225</v>
      </c>
      <c r="C92" s="94"/>
      <c r="D92" s="94"/>
      <c r="E92" s="94"/>
      <c r="F92" s="94"/>
      <c r="G92" s="24" t="s">
        <v>50</v>
      </c>
      <c r="H92" s="32"/>
      <c r="I92" s="32"/>
    </row>
    <row r="93" spans="1:9" ht="24.95" customHeight="1" x14ac:dyDescent="0.25">
      <c r="A93" s="132"/>
      <c r="B93" s="94" t="s">
        <v>427</v>
      </c>
      <c r="C93" s="94"/>
      <c r="D93" s="94"/>
      <c r="E93" s="94"/>
      <c r="F93" s="94"/>
      <c r="G93" s="24" t="s">
        <v>223</v>
      </c>
      <c r="H93" s="32">
        <v>2724102</v>
      </c>
      <c r="I93" s="32">
        <v>88972</v>
      </c>
    </row>
    <row r="94" spans="1:9" ht="24.95" customHeight="1" x14ac:dyDescent="0.25">
      <c r="A94" s="132"/>
      <c r="B94" s="94" t="s">
        <v>222</v>
      </c>
      <c r="C94" s="94"/>
      <c r="D94" s="94"/>
      <c r="E94" s="94"/>
      <c r="F94" s="94"/>
      <c r="G94" s="24" t="s">
        <v>221</v>
      </c>
      <c r="H94" s="32">
        <v>0</v>
      </c>
      <c r="I94" s="32">
        <v>0</v>
      </c>
    </row>
    <row r="95" spans="1:9" ht="24.95" customHeight="1" x14ac:dyDescent="0.25">
      <c r="A95" s="132"/>
      <c r="B95" s="94" t="s">
        <v>220</v>
      </c>
      <c r="C95" s="94"/>
      <c r="D95" s="94"/>
      <c r="E95" s="94"/>
      <c r="F95" s="94"/>
      <c r="G95" s="24" t="s">
        <v>219</v>
      </c>
      <c r="H95" s="32">
        <v>0</v>
      </c>
      <c r="I95" s="32">
        <v>0</v>
      </c>
    </row>
    <row r="96" spans="1:9" ht="24.95" customHeight="1" x14ac:dyDescent="0.25">
      <c r="A96" s="132"/>
      <c r="B96" s="95" t="s">
        <v>218</v>
      </c>
      <c r="C96" s="95"/>
      <c r="D96" s="95"/>
      <c r="E96" s="95"/>
      <c r="F96" s="95"/>
      <c r="G96" s="24" t="s">
        <v>217</v>
      </c>
      <c r="H96" s="32">
        <v>25651936</v>
      </c>
      <c r="I96" s="32">
        <v>24860365</v>
      </c>
    </row>
    <row r="97" spans="1:9" ht="24.95" customHeight="1" x14ac:dyDescent="0.25">
      <c r="A97" s="132"/>
      <c r="B97" s="95" t="s">
        <v>216</v>
      </c>
      <c r="C97" s="95"/>
      <c r="D97" s="95"/>
      <c r="E97" s="95"/>
      <c r="F97" s="95"/>
      <c r="G97" s="24"/>
      <c r="H97" s="32"/>
      <c r="I97" s="32"/>
    </row>
    <row r="98" spans="1:9" ht="24.95" customHeight="1" x14ac:dyDescent="0.25">
      <c r="A98" s="132"/>
      <c r="B98" s="95" t="s">
        <v>215</v>
      </c>
      <c r="C98" s="95"/>
      <c r="D98" s="95"/>
      <c r="E98" s="95"/>
      <c r="F98" s="95"/>
      <c r="G98" s="24" t="s">
        <v>214</v>
      </c>
      <c r="H98" s="59">
        <v>45728829</v>
      </c>
      <c r="I98" s="59">
        <v>35990001</v>
      </c>
    </row>
    <row r="99" spans="1:9" ht="24.95" customHeight="1" x14ac:dyDescent="0.25">
      <c r="A99" s="132"/>
      <c r="B99" s="94" t="s">
        <v>213</v>
      </c>
      <c r="C99" s="94"/>
      <c r="D99" s="94"/>
      <c r="E99" s="94"/>
      <c r="F99" s="94"/>
      <c r="G99" s="24" t="s">
        <v>212</v>
      </c>
      <c r="H99" s="32">
        <v>43841876</v>
      </c>
      <c r="I99" s="32">
        <v>33393006</v>
      </c>
    </row>
    <row r="100" spans="1:9" ht="24.95" customHeight="1" x14ac:dyDescent="0.25">
      <c r="A100" s="132"/>
      <c r="B100" s="94" t="s">
        <v>211</v>
      </c>
      <c r="C100" s="94"/>
      <c r="D100" s="94"/>
      <c r="E100" s="94"/>
      <c r="F100" s="94"/>
      <c r="G100" s="24" t="s">
        <v>210</v>
      </c>
      <c r="H100" s="32">
        <v>1295854</v>
      </c>
      <c r="I100" s="32">
        <v>776944</v>
      </c>
    </row>
    <row r="101" spans="1:9" ht="24.95" customHeight="1" x14ac:dyDescent="0.25">
      <c r="A101" s="132"/>
      <c r="B101" s="94" t="s">
        <v>209</v>
      </c>
      <c r="C101" s="94"/>
      <c r="D101" s="94"/>
      <c r="E101" s="94"/>
      <c r="F101" s="94"/>
      <c r="G101" s="24" t="s">
        <v>208</v>
      </c>
      <c r="H101" s="32">
        <v>591099</v>
      </c>
      <c r="I101" s="32">
        <v>1820051</v>
      </c>
    </row>
    <row r="102" spans="1:9" ht="24.95" customHeight="1" x14ac:dyDescent="0.25">
      <c r="A102" s="132"/>
      <c r="B102" s="94" t="s">
        <v>207</v>
      </c>
      <c r="C102" s="94"/>
      <c r="D102" s="94"/>
      <c r="E102" s="94"/>
      <c r="F102" s="94"/>
      <c r="G102" s="24" t="s">
        <v>206</v>
      </c>
      <c r="H102" s="32">
        <v>0</v>
      </c>
      <c r="I102" s="32">
        <v>0</v>
      </c>
    </row>
    <row r="103" spans="1:9" ht="24.95" customHeight="1" x14ac:dyDescent="0.25">
      <c r="A103" s="132"/>
      <c r="B103" s="94" t="s">
        <v>205</v>
      </c>
      <c r="C103" s="94"/>
      <c r="D103" s="94"/>
      <c r="E103" s="94"/>
      <c r="F103" s="94"/>
      <c r="G103" s="24" t="s">
        <v>204</v>
      </c>
      <c r="H103" s="32"/>
      <c r="I103" s="32"/>
    </row>
    <row r="104" spans="1:9" ht="24.95" customHeight="1" x14ac:dyDescent="0.25">
      <c r="A104" s="132"/>
      <c r="B104" s="94" t="s">
        <v>203</v>
      </c>
      <c r="C104" s="94"/>
      <c r="D104" s="94"/>
      <c r="E104" s="94"/>
      <c r="F104" s="94"/>
      <c r="G104" s="24" t="s">
        <v>202</v>
      </c>
      <c r="H104" s="32">
        <v>0</v>
      </c>
      <c r="I104" s="32">
        <v>0</v>
      </c>
    </row>
    <row r="105" spans="1:9" ht="24.95" customHeight="1" x14ac:dyDescent="0.25">
      <c r="A105" s="132"/>
      <c r="B105" s="95" t="s">
        <v>201</v>
      </c>
      <c r="C105" s="95"/>
      <c r="D105" s="95"/>
      <c r="E105" s="95"/>
      <c r="F105" s="95"/>
      <c r="G105" s="24" t="s">
        <v>200</v>
      </c>
      <c r="H105" s="32">
        <v>4643587</v>
      </c>
      <c r="I105" s="32">
        <v>16494601</v>
      </c>
    </row>
    <row r="106" spans="1:9" ht="24.95" customHeight="1" x14ac:dyDescent="0.25">
      <c r="A106" s="132"/>
      <c r="B106" s="94" t="s">
        <v>199</v>
      </c>
      <c r="C106" s="94"/>
      <c r="D106" s="94"/>
      <c r="E106" s="94"/>
      <c r="F106" s="94"/>
      <c r="G106" s="24" t="s">
        <v>198</v>
      </c>
      <c r="H106" s="32">
        <v>0</v>
      </c>
      <c r="I106" s="32">
        <v>0</v>
      </c>
    </row>
    <row r="107" spans="1:9" ht="24.95" customHeight="1" x14ac:dyDescent="0.25">
      <c r="A107" s="132"/>
      <c r="B107" s="94" t="s">
        <v>197</v>
      </c>
      <c r="C107" s="94"/>
      <c r="D107" s="94"/>
      <c r="E107" s="94"/>
      <c r="F107" s="94"/>
      <c r="G107" s="24" t="s">
        <v>196</v>
      </c>
      <c r="H107" s="32">
        <v>823640</v>
      </c>
      <c r="I107" s="32">
        <v>7001648</v>
      </c>
    </row>
    <row r="108" spans="1:9" ht="24.95" customHeight="1" x14ac:dyDescent="0.25">
      <c r="A108" s="132"/>
      <c r="B108" s="94" t="s">
        <v>195</v>
      </c>
      <c r="C108" s="94"/>
      <c r="D108" s="94"/>
      <c r="E108" s="94"/>
      <c r="F108" s="94"/>
      <c r="G108" s="24" t="s">
        <v>194</v>
      </c>
      <c r="H108" s="32">
        <v>0</v>
      </c>
      <c r="I108" s="32">
        <v>0</v>
      </c>
    </row>
    <row r="109" spans="1:9" ht="24.95" customHeight="1" x14ac:dyDescent="0.25">
      <c r="A109" s="132"/>
      <c r="B109" s="94" t="s">
        <v>193</v>
      </c>
      <c r="C109" s="94"/>
      <c r="D109" s="94"/>
      <c r="E109" s="94"/>
      <c r="F109" s="94"/>
      <c r="G109" s="24" t="s">
        <v>192</v>
      </c>
      <c r="H109" s="32">
        <v>0</v>
      </c>
      <c r="I109" s="32">
        <v>0</v>
      </c>
    </row>
    <row r="110" spans="1:9" ht="24.95" customHeight="1" x14ac:dyDescent="0.25">
      <c r="A110" s="132"/>
      <c r="B110" s="94" t="s">
        <v>191</v>
      </c>
      <c r="C110" s="94"/>
      <c r="D110" s="94"/>
      <c r="E110" s="94"/>
      <c r="F110" s="94"/>
      <c r="G110" s="24" t="s">
        <v>190</v>
      </c>
      <c r="H110" s="32">
        <v>2</v>
      </c>
      <c r="I110" s="32"/>
    </row>
    <row r="111" spans="1:9" ht="24.95" customHeight="1" x14ac:dyDescent="0.25">
      <c r="A111" s="132"/>
      <c r="B111" s="94" t="s">
        <v>189</v>
      </c>
      <c r="C111" s="94"/>
      <c r="D111" s="94"/>
      <c r="E111" s="94"/>
      <c r="F111" s="94"/>
      <c r="G111" s="24" t="s">
        <v>188</v>
      </c>
      <c r="H111" s="32">
        <v>2568336</v>
      </c>
      <c r="I111" s="32">
        <v>5673609</v>
      </c>
    </row>
    <row r="112" spans="1:9" ht="24.95" customHeight="1" x14ac:dyDescent="0.25">
      <c r="A112" s="132"/>
      <c r="B112" s="94" t="s">
        <v>187</v>
      </c>
      <c r="C112" s="94"/>
      <c r="D112" s="94"/>
      <c r="E112" s="94"/>
      <c r="F112" s="94"/>
      <c r="G112" s="24" t="s">
        <v>186</v>
      </c>
      <c r="H112" s="32">
        <v>311646</v>
      </c>
      <c r="I112" s="32">
        <v>3644382</v>
      </c>
    </row>
    <row r="113" spans="1:9" ht="24.95" customHeight="1" x14ac:dyDescent="0.25">
      <c r="A113" s="132"/>
      <c r="B113" s="94" t="s">
        <v>185</v>
      </c>
      <c r="C113" s="94"/>
      <c r="D113" s="94"/>
      <c r="E113" s="94"/>
      <c r="F113" s="94"/>
      <c r="G113" s="24" t="s">
        <v>184</v>
      </c>
      <c r="H113" s="32">
        <v>0</v>
      </c>
      <c r="I113" s="32">
        <v>0</v>
      </c>
    </row>
    <row r="114" spans="1:9" ht="24.95" customHeight="1" x14ac:dyDescent="0.25">
      <c r="A114" s="132"/>
      <c r="B114" s="94" t="s">
        <v>183</v>
      </c>
      <c r="C114" s="94"/>
      <c r="D114" s="94"/>
      <c r="E114" s="94"/>
      <c r="F114" s="94"/>
      <c r="G114" s="24" t="s">
        <v>182</v>
      </c>
      <c r="H114" s="32">
        <v>0</v>
      </c>
      <c r="I114" s="32">
        <v>0</v>
      </c>
    </row>
    <row r="115" spans="1:9" ht="24.95" customHeight="1" x14ac:dyDescent="0.25">
      <c r="A115" s="132"/>
      <c r="B115" s="94" t="s">
        <v>181</v>
      </c>
      <c r="C115" s="94"/>
      <c r="D115" s="94"/>
      <c r="E115" s="94"/>
      <c r="F115" s="94"/>
      <c r="G115" s="24" t="s">
        <v>180</v>
      </c>
      <c r="H115" s="32">
        <v>288900</v>
      </c>
      <c r="I115" s="32">
        <v>139900</v>
      </c>
    </row>
    <row r="116" spans="1:9" ht="24.95" customHeight="1" x14ac:dyDescent="0.25">
      <c r="A116" s="132"/>
      <c r="B116" s="94" t="s">
        <v>179</v>
      </c>
      <c r="C116" s="94"/>
      <c r="D116" s="94"/>
      <c r="E116" s="94"/>
      <c r="F116" s="94"/>
      <c r="G116" s="24" t="s">
        <v>178</v>
      </c>
      <c r="H116" s="32">
        <v>651063</v>
      </c>
      <c r="I116" s="32">
        <v>35062</v>
      </c>
    </row>
    <row r="117" spans="1:9" ht="24.95" customHeight="1" x14ac:dyDescent="0.25">
      <c r="A117" s="132"/>
      <c r="B117" s="95" t="s">
        <v>177</v>
      </c>
      <c r="C117" s="95"/>
      <c r="D117" s="95"/>
      <c r="E117" s="95"/>
      <c r="F117" s="95"/>
      <c r="G117" s="24" t="s">
        <v>176</v>
      </c>
      <c r="H117" s="32">
        <v>3275236</v>
      </c>
      <c r="I117" s="32">
        <v>17454336</v>
      </c>
    </row>
    <row r="118" spans="1:9" ht="24.95" customHeight="1" x14ac:dyDescent="0.25">
      <c r="A118" s="132"/>
      <c r="B118" s="94" t="s">
        <v>175</v>
      </c>
      <c r="C118" s="94"/>
      <c r="D118" s="94"/>
      <c r="E118" s="94"/>
      <c r="F118" s="94"/>
      <c r="G118" s="24" t="s">
        <v>174</v>
      </c>
      <c r="H118" s="32">
        <v>0</v>
      </c>
      <c r="I118" s="32">
        <v>0</v>
      </c>
    </row>
    <row r="119" spans="1:9" ht="24.95" customHeight="1" x14ac:dyDescent="0.25">
      <c r="A119" s="132"/>
      <c r="B119" s="94" t="s">
        <v>173</v>
      </c>
      <c r="C119" s="94"/>
      <c r="D119" s="94"/>
      <c r="E119" s="94"/>
      <c r="F119" s="94"/>
      <c r="G119" s="24" t="s">
        <v>172</v>
      </c>
      <c r="H119" s="32">
        <v>3271269</v>
      </c>
      <c r="I119" s="32">
        <v>17443960</v>
      </c>
    </row>
    <row r="120" spans="1:9" ht="24.95" customHeight="1" x14ac:dyDescent="0.25">
      <c r="A120" s="132"/>
      <c r="B120" s="94" t="s">
        <v>171</v>
      </c>
      <c r="C120" s="94"/>
      <c r="D120" s="94"/>
      <c r="E120" s="94"/>
      <c r="F120" s="94"/>
      <c r="G120" s="24" t="s">
        <v>170</v>
      </c>
      <c r="H120" s="32"/>
      <c r="I120" s="32"/>
    </row>
    <row r="121" spans="1:9" ht="24.95" customHeight="1" x14ac:dyDescent="0.25">
      <c r="A121" s="132"/>
      <c r="B121" s="94" t="s">
        <v>169</v>
      </c>
      <c r="C121" s="94"/>
      <c r="D121" s="94"/>
      <c r="E121" s="94"/>
      <c r="F121" s="94"/>
      <c r="G121" s="24" t="s">
        <v>168</v>
      </c>
      <c r="H121" s="32">
        <v>3967</v>
      </c>
      <c r="I121" s="32">
        <v>10376</v>
      </c>
    </row>
    <row r="122" spans="1:9" ht="24.95" customHeight="1" x14ac:dyDescent="0.25">
      <c r="A122" s="132"/>
      <c r="B122" s="94" t="s">
        <v>167</v>
      </c>
      <c r="C122" s="94"/>
      <c r="D122" s="94"/>
      <c r="E122" s="94"/>
      <c r="F122" s="94"/>
      <c r="G122" s="24" t="s">
        <v>166</v>
      </c>
      <c r="H122" s="32">
        <v>0</v>
      </c>
      <c r="I122" s="32">
        <v>0</v>
      </c>
    </row>
    <row r="123" spans="1:9" ht="24.95" customHeight="1" x14ac:dyDescent="0.25">
      <c r="A123" s="132"/>
      <c r="B123" s="94" t="s">
        <v>165</v>
      </c>
      <c r="C123" s="94"/>
      <c r="D123" s="94"/>
      <c r="E123" s="94"/>
      <c r="F123" s="94"/>
      <c r="G123" s="24" t="s">
        <v>164</v>
      </c>
      <c r="H123" s="32">
        <v>0</v>
      </c>
      <c r="I123" s="32">
        <v>0</v>
      </c>
    </row>
    <row r="124" spans="1:9" ht="24.95" customHeight="1" x14ac:dyDescent="0.25">
      <c r="A124" s="132"/>
      <c r="B124" s="95" t="s">
        <v>163</v>
      </c>
      <c r="C124" s="95"/>
      <c r="D124" s="95"/>
      <c r="E124" s="95"/>
      <c r="F124" s="95"/>
      <c r="G124" s="24" t="s">
        <v>162</v>
      </c>
      <c r="H124" s="32">
        <v>53647652</v>
      </c>
      <c r="I124" s="32">
        <v>69938938</v>
      </c>
    </row>
    <row r="125" spans="1:9" ht="24.95" customHeight="1" x14ac:dyDescent="0.25">
      <c r="A125" s="132"/>
      <c r="B125" s="101" t="s">
        <v>161</v>
      </c>
      <c r="C125" s="101"/>
      <c r="D125" s="101"/>
      <c r="E125" s="101"/>
      <c r="F125" s="101"/>
      <c r="G125" s="24" t="s">
        <v>160</v>
      </c>
      <c r="H125" s="32">
        <v>79299588</v>
      </c>
      <c r="I125" s="32">
        <v>94799303</v>
      </c>
    </row>
    <row r="126" spans="1:9" ht="28.5" customHeight="1" x14ac:dyDescent="0.25">
      <c r="A126" s="132"/>
      <c r="B126" s="102" t="s">
        <v>159</v>
      </c>
      <c r="C126" s="102"/>
      <c r="D126" s="102"/>
      <c r="E126" s="102"/>
      <c r="F126" s="102"/>
      <c r="G126" s="102"/>
      <c r="H126" s="102"/>
      <c r="I126" s="102"/>
    </row>
    <row r="127" spans="1:9" ht="24.95" customHeight="1" x14ac:dyDescent="0.25">
      <c r="A127" s="132"/>
      <c r="B127" s="94" t="s">
        <v>158</v>
      </c>
      <c r="C127" s="94"/>
      <c r="D127" s="94"/>
      <c r="E127" s="94"/>
      <c r="F127" s="94"/>
      <c r="G127" s="24" t="s">
        <v>157</v>
      </c>
      <c r="H127" s="32">
        <f>'2022 год_узб '!H127</f>
        <v>9569744</v>
      </c>
      <c r="I127" s="32">
        <f>'2022 год_узб '!I127</f>
        <v>19139488</v>
      </c>
    </row>
    <row r="128" spans="1:9" ht="24.95" customHeight="1" x14ac:dyDescent="0.25">
      <c r="A128" s="132"/>
      <c r="B128" s="94" t="s">
        <v>156</v>
      </c>
      <c r="C128" s="94"/>
      <c r="D128" s="94"/>
      <c r="E128" s="94"/>
      <c r="F128" s="94"/>
      <c r="G128" s="24" t="s">
        <v>155</v>
      </c>
      <c r="H128" s="32">
        <f>'2022 год_узб '!H128</f>
        <v>0</v>
      </c>
      <c r="I128" s="32">
        <f>'2022 год_узб '!I128</f>
        <v>0</v>
      </c>
    </row>
    <row r="129" spans="1:9" ht="24.95" customHeight="1" x14ac:dyDescent="0.25">
      <c r="A129" s="132"/>
      <c r="B129" s="94" t="s">
        <v>154</v>
      </c>
      <c r="C129" s="94"/>
      <c r="D129" s="94"/>
      <c r="E129" s="94"/>
      <c r="F129" s="94"/>
      <c r="G129" s="24" t="s">
        <v>153</v>
      </c>
      <c r="H129" s="32">
        <f>'2022 год_узб '!H129</f>
        <v>8186396</v>
      </c>
      <c r="I129" s="32">
        <f>'2022 год_узб '!I129</f>
        <v>9464983</v>
      </c>
    </row>
    <row r="130" spans="1:9" ht="24.95" customHeight="1" x14ac:dyDescent="0.25">
      <c r="A130" s="132"/>
      <c r="B130" s="94" t="s">
        <v>152</v>
      </c>
      <c r="C130" s="94"/>
      <c r="D130" s="94"/>
      <c r="E130" s="94"/>
      <c r="F130" s="94"/>
      <c r="G130" s="24" t="s">
        <v>151</v>
      </c>
      <c r="H130" s="32">
        <f>'2022 год_узб '!H130</f>
        <v>0</v>
      </c>
      <c r="I130" s="32">
        <f>'2022 год_узб '!I130</f>
        <v>0</v>
      </c>
    </row>
    <row r="131" spans="1:9" ht="24.95" customHeight="1" x14ac:dyDescent="0.25">
      <c r="A131" s="132"/>
      <c r="B131" s="94" t="s">
        <v>150</v>
      </c>
      <c r="C131" s="94"/>
      <c r="D131" s="94"/>
      <c r="E131" s="94"/>
      <c r="F131" s="94"/>
      <c r="G131" s="24" t="s">
        <v>149</v>
      </c>
      <c r="H131" s="32">
        <f>'2022 год_узб '!H131</f>
        <v>39538708</v>
      </c>
      <c r="I131" s="32">
        <f>'2022 год_узб '!I131</f>
        <v>55624990</v>
      </c>
    </row>
    <row r="132" spans="1:9" ht="24.95" customHeight="1" x14ac:dyDescent="0.25">
      <c r="A132" s="132"/>
      <c r="B132" s="94" t="s">
        <v>148</v>
      </c>
      <c r="C132" s="94"/>
      <c r="D132" s="94"/>
      <c r="E132" s="94"/>
      <c r="F132" s="94"/>
      <c r="G132" s="24" t="s">
        <v>147</v>
      </c>
      <c r="H132" s="32">
        <f>'2022 год_узб '!H132</f>
        <v>6917468</v>
      </c>
      <c r="I132" s="32">
        <f>'2022 год_узб '!I132</f>
        <v>9501528</v>
      </c>
    </row>
    <row r="133" spans="1:9" ht="24.95" customHeight="1" x14ac:dyDescent="0.25">
      <c r="A133" s="132"/>
      <c r="B133" s="94" t="s">
        <v>146</v>
      </c>
      <c r="C133" s="94"/>
      <c r="D133" s="94"/>
      <c r="E133" s="94"/>
      <c r="F133" s="94"/>
      <c r="G133" s="24" t="s">
        <v>145</v>
      </c>
      <c r="H133" s="32">
        <f>'2022 год_узб '!H133</f>
        <v>0</v>
      </c>
      <c r="I133" s="32">
        <f>'2022 год_узб '!I133</f>
        <v>0</v>
      </c>
    </row>
    <row r="134" spans="1:9" ht="24.95" customHeight="1" x14ac:dyDescent="0.25">
      <c r="A134" s="132"/>
      <c r="B134" s="95" t="s">
        <v>144</v>
      </c>
      <c r="C134" s="95"/>
      <c r="D134" s="95"/>
      <c r="E134" s="95"/>
      <c r="F134" s="95"/>
      <c r="G134" s="24" t="s">
        <v>143</v>
      </c>
      <c r="H134" s="32">
        <f>'2022 год_узб '!H134</f>
        <v>64212316</v>
      </c>
      <c r="I134" s="32">
        <f>'2022 год_узб '!I134</f>
        <v>93730989</v>
      </c>
    </row>
    <row r="135" spans="1:9" ht="24.95" customHeight="1" x14ac:dyDescent="0.25">
      <c r="A135" s="132"/>
      <c r="B135" s="95" t="s">
        <v>142</v>
      </c>
      <c r="C135" s="95"/>
      <c r="D135" s="95"/>
      <c r="E135" s="95"/>
      <c r="F135" s="95"/>
      <c r="G135" s="24"/>
      <c r="H135" s="32">
        <f>'2022 год_узб '!H135</f>
        <v>0</v>
      </c>
      <c r="I135" s="32">
        <f>'2022 год_узб '!I135</f>
        <v>0</v>
      </c>
    </row>
    <row r="136" spans="1:9" ht="24.95" customHeight="1" x14ac:dyDescent="0.25">
      <c r="A136" s="132"/>
      <c r="B136" s="95" t="s">
        <v>141</v>
      </c>
      <c r="C136" s="95"/>
      <c r="D136" s="95"/>
      <c r="E136" s="95"/>
      <c r="F136" s="95"/>
      <c r="G136" s="24" t="s">
        <v>140</v>
      </c>
      <c r="H136" s="32">
        <f>'2022 год_узб '!H136</f>
        <v>1715447</v>
      </c>
      <c r="I136" s="32">
        <f>'2022 год_узб '!I136</f>
        <v>0</v>
      </c>
    </row>
    <row r="137" spans="1:9" ht="24.95" customHeight="1" x14ac:dyDescent="0.25">
      <c r="A137" s="132"/>
      <c r="B137" s="95" t="s">
        <v>139</v>
      </c>
      <c r="C137" s="95"/>
      <c r="D137" s="95"/>
      <c r="E137" s="95"/>
      <c r="F137" s="95"/>
      <c r="G137" s="24" t="s">
        <v>138</v>
      </c>
      <c r="H137" s="32">
        <f>'2022 год_узб '!H137</f>
        <v>0</v>
      </c>
      <c r="I137" s="32">
        <f>'2022 год_узб '!I137</f>
        <v>0</v>
      </c>
    </row>
    <row r="138" spans="1:9" ht="24.95" customHeight="1" x14ac:dyDescent="0.25">
      <c r="A138" s="132"/>
      <c r="B138" s="94" t="s">
        <v>137</v>
      </c>
      <c r="C138" s="94"/>
      <c r="D138" s="94"/>
      <c r="E138" s="94"/>
      <c r="F138" s="94"/>
      <c r="G138" s="24" t="s">
        <v>136</v>
      </c>
      <c r="H138" s="32">
        <f>'2022 год_узб '!H138</f>
        <v>0</v>
      </c>
      <c r="I138" s="32">
        <f>'2022 год_узб '!I138</f>
        <v>0</v>
      </c>
    </row>
    <row r="139" spans="1:9" ht="24.95" customHeight="1" x14ac:dyDescent="0.25">
      <c r="A139" s="132"/>
      <c r="B139" s="94" t="s">
        <v>135</v>
      </c>
      <c r="C139" s="94"/>
      <c r="D139" s="94"/>
      <c r="E139" s="94"/>
      <c r="F139" s="94"/>
      <c r="G139" s="24" t="s">
        <v>134</v>
      </c>
      <c r="H139" s="32">
        <f>'2022 год_узб '!H139</f>
        <v>0</v>
      </c>
      <c r="I139" s="32">
        <f>'2022 год_узб '!I139</f>
        <v>0</v>
      </c>
    </row>
    <row r="140" spans="1:9" ht="33.75" customHeight="1" x14ac:dyDescent="0.25">
      <c r="A140" s="132"/>
      <c r="B140" s="94" t="s">
        <v>133</v>
      </c>
      <c r="C140" s="94"/>
      <c r="D140" s="94"/>
      <c r="E140" s="94"/>
      <c r="F140" s="94"/>
      <c r="G140" s="24" t="s">
        <v>132</v>
      </c>
      <c r="H140" s="32">
        <f>'2022 год_узб '!H140</f>
        <v>0</v>
      </c>
      <c r="I140" s="32">
        <f>'2022 год_узб '!I140</f>
        <v>0</v>
      </c>
    </row>
    <row r="141" spans="1:9" ht="24.95" customHeight="1" x14ac:dyDescent="0.25">
      <c r="A141" s="132"/>
      <c r="B141" s="94" t="s">
        <v>131</v>
      </c>
      <c r="C141" s="94"/>
      <c r="D141" s="94"/>
      <c r="E141" s="94"/>
      <c r="F141" s="94"/>
      <c r="G141" s="24" t="s">
        <v>130</v>
      </c>
      <c r="H141" s="32">
        <f>'2022 год_узб '!H141</f>
        <v>0</v>
      </c>
      <c r="I141" s="32">
        <f>'2022 год_узб '!I141</f>
        <v>0</v>
      </c>
    </row>
    <row r="142" spans="1:9" ht="22.5" customHeight="1" x14ac:dyDescent="0.25">
      <c r="A142" s="132"/>
      <c r="B142" s="94" t="s">
        <v>129</v>
      </c>
      <c r="C142" s="94"/>
      <c r="D142" s="94"/>
      <c r="E142" s="94"/>
      <c r="F142" s="94"/>
      <c r="G142" s="24" t="s">
        <v>128</v>
      </c>
      <c r="H142" s="32">
        <f>'2022 год_узб '!H142</f>
        <v>0</v>
      </c>
      <c r="I142" s="32">
        <f>'2022 год_узб '!I142</f>
        <v>0</v>
      </c>
    </row>
    <row r="143" spans="1:9" ht="24.95" customHeight="1" x14ac:dyDescent="0.25">
      <c r="A143" s="132"/>
      <c r="B143" s="94" t="s">
        <v>127</v>
      </c>
      <c r="C143" s="94"/>
      <c r="D143" s="94"/>
      <c r="E143" s="94"/>
      <c r="F143" s="94"/>
      <c r="G143" s="24" t="s">
        <v>126</v>
      </c>
      <c r="H143" s="32">
        <f>'2022 год_узб '!H143</f>
        <v>0</v>
      </c>
      <c r="I143" s="32">
        <f>'2022 год_узб '!I143</f>
        <v>0</v>
      </c>
    </row>
    <row r="144" spans="1:9" ht="24.95" customHeight="1" x14ac:dyDescent="0.25">
      <c r="A144" s="132"/>
      <c r="B144" s="94" t="s">
        <v>125</v>
      </c>
      <c r="C144" s="94"/>
      <c r="D144" s="94"/>
      <c r="E144" s="94"/>
      <c r="F144" s="94"/>
      <c r="G144" s="24" t="s">
        <v>124</v>
      </c>
      <c r="H144" s="32">
        <f>'2022 год_узб '!H144</f>
        <v>0</v>
      </c>
      <c r="I144" s="32">
        <f>'2022 год_узб '!I144</f>
        <v>0</v>
      </c>
    </row>
    <row r="145" spans="1:9" ht="24.95" customHeight="1" x14ac:dyDescent="0.25">
      <c r="A145" s="132"/>
      <c r="B145" s="94" t="s">
        <v>123</v>
      </c>
      <c r="C145" s="94"/>
      <c r="D145" s="94"/>
      <c r="E145" s="94"/>
      <c r="F145" s="94"/>
      <c r="G145" s="24" t="s">
        <v>122</v>
      </c>
      <c r="H145" s="32">
        <f>'2022 год_узб '!H145</f>
        <v>1715447</v>
      </c>
      <c r="I145" s="32">
        <f>'2022 год_узб '!I145</f>
        <v>0</v>
      </c>
    </row>
    <row r="146" spans="1:9" ht="24.95" customHeight="1" x14ac:dyDescent="0.25">
      <c r="A146" s="132"/>
      <c r="B146" s="94" t="s">
        <v>121</v>
      </c>
      <c r="C146" s="94"/>
      <c r="D146" s="94"/>
      <c r="E146" s="94"/>
      <c r="F146" s="94"/>
      <c r="G146" s="24" t="s">
        <v>120</v>
      </c>
      <c r="H146" s="32">
        <f>'2022 год_узб '!H146</f>
        <v>0</v>
      </c>
      <c r="I146" s="32">
        <f>'2022 год_узб '!I146</f>
        <v>0</v>
      </c>
    </row>
    <row r="147" spans="1:9" ht="24.95" customHeight="1" x14ac:dyDescent="0.25">
      <c r="A147" s="132"/>
      <c r="B147" s="94" t="s">
        <v>119</v>
      </c>
      <c r="C147" s="94"/>
      <c r="D147" s="94"/>
      <c r="E147" s="94"/>
      <c r="F147" s="94"/>
      <c r="G147" s="24" t="s">
        <v>118</v>
      </c>
      <c r="H147" s="32">
        <f>'2022 год_узб '!H147</f>
        <v>0</v>
      </c>
      <c r="I147" s="32">
        <f>'2022 год_узб '!I147</f>
        <v>0</v>
      </c>
    </row>
    <row r="148" spans="1:9" ht="24.95" customHeight="1" x14ac:dyDescent="0.25">
      <c r="A148" s="132"/>
      <c r="B148" s="95" t="s">
        <v>117</v>
      </c>
      <c r="C148" s="95"/>
      <c r="D148" s="95"/>
      <c r="E148" s="95"/>
      <c r="F148" s="95"/>
      <c r="G148" s="24" t="s">
        <v>116</v>
      </c>
      <c r="H148" s="32">
        <f>'2022 год_узб '!H148</f>
        <v>13371825</v>
      </c>
      <c r="I148" s="32">
        <f>'2022 год_узб '!I148</f>
        <v>1068314</v>
      </c>
    </row>
    <row r="149" spans="1:9" ht="47.25" customHeight="1" x14ac:dyDescent="0.25">
      <c r="A149" s="132"/>
      <c r="B149" s="95" t="s">
        <v>115</v>
      </c>
      <c r="C149" s="95"/>
      <c r="D149" s="95"/>
      <c r="E149" s="95"/>
      <c r="F149" s="95"/>
      <c r="G149" s="24" t="s">
        <v>114</v>
      </c>
      <c r="H149" s="32">
        <f>'2022 год_узб '!H149</f>
        <v>1919531</v>
      </c>
      <c r="I149" s="32">
        <f>'2022 год_узб '!I149</f>
        <v>1068314</v>
      </c>
    </row>
    <row r="150" spans="1:9" ht="24.95" customHeight="1" x14ac:dyDescent="0.25">
      <c r="A150" s="132"/>
      <c r="B150" s="94" t="s">
        <v>113</v>
      </c>
      <c r="C150" s="94"/>
      <c r="D150" s="94"/>
      <c r="E150" s="94"/>
      <c r="F150" s="94"/>
      <c r="G150" s="24" t="s">
        <v>112</v>
      </c>
      <c r="H150" s="32">
        <f>'2022 год_узб '!H150</f>
        <v>0</v>
      </c>
      <c r="I150" s="32">
        <f>'2022 год_узб '!I150</f>
        <v>0</v>
      </c>
    </row>
    <row r="151" spans="1:9" ht="24.95" customHeight="1" x14ac:dyDescent="0.25">
      <c r="A151" s="132"/>
      <c r="B151" s="94" t="s">
        <v>111</v>
      </c>
      <c r="C151" s="94"/>
      <c r="D151" s="94"/>
      <c r="E151" s="94"/>
      <c r="F151" s="94"/>
      <c r="G151" s="24" t="s">
        <v>110</v>
      </c>
      <c r="H151" s="32">
        <f>'2022 год_узб '!H151</f>
        <v>1122546</v>
      </c>
      <c r="I151" s="32">
        <f>'2022 год_узб '!I151</f>
        <v>343</v>
      </c>
    </row>
    <row r="152" spans="1:9" ht="24.95" customHeight="1" x14ac:dyDescent="0.25">
      <c r="A152" s="132"/>
      <c r="B152" s="94" t="s">
        <v>109</v>
      </c>
      <c r="C152" s="94"/>
      <c r="D152" s="94"/>
      <c r="E152" s="94"/>
      <c r="F152" s="94"/>
      <c r="G152" s="24" t="s">
        <v>108</v>
      </c>
      <c r="H152" s="32">
        <f>'2022 год_узб '!H152</f>
        <v>0</v>
      </c>
      <c r="I152" s="32">
        <f>'2022 год_узб '!I152</f>
        <v>0</v>
      </c>
    </row>
    <row r="153" spans="1:9" ht="24.95" customHeight="1" x14ac:dyDescent="0.25">
      <c r="A153" s="132"/>
      <c r="B153" s="94" t="s">
        <v>107</v>
      </c>
      <c r="C153" s="94"/>
      <c r="D153" s="94"/>
      <c r="E153" s="94"/>
      <c r="F153" s="94"/>
      <c r="G153" s="24" t="s">
        <v>106</v>
      </c>
      <c r="H153" s="32">
        <f>'2022 год_узб '!H153</f>
        <v>0</v>
      </c>
      <c r="I153" s="32">
        <f>'2022 год_узб '!I153</f>
        <v>0</v>
      </c>
    </row>
    <row r="154" spans="1:9" ht="24.95" customHeight="1" x14ac:dyDescent="0.25">
      <c r="A154" s="132"/>
      <c r="B154" s="94" t="s">
        <v>105</v>
      </c>
      <c r="C154" s="94"/>
      <c r="D154" s="94"/>
      <c r="E154" s="94"/>
      <c r="F154" s="94"/>
      <c r="G154" s="24" t="s">
        <v>104</v>
      </c>
      <c r="H154" s="32">
        <f>'2022 год_узб '!H154</f>
        <v>0</v>
      </c>
      <c r="I154" s="32">
        <f>'2022 год_узб '!I154</f>
        <v>0</v>
      </c>
    </row>
    <row r="155" spans="1:9" ht="24.95" customHeight="1" x14ac:dyDescent="0.25">
      <c r="A155" s="132"/>
      <c r="B155" s="94" t="s">
        <v>103</v>
      </c>
      <c r="C155" s="94"/>
      <c r="D155" s="94"/>
      <c r="E155" s="94"/>
      <c r="F155" s="94"/>
      <c r="G155" s="24" t="s">
        <v>102</v>
      </c>
      <c r="H155" s="32">
        <f>'2022 год_узб '!H155</f>
        <v>0</v>
      </c>
      <c r="I155" s="32">
        <f>'2022 год_узб '!I155</f>
        <v>0</v>
      </c>
    </row>
    <row r="156" spans="1:9" ht="24.95" customHeight="1" x14ac:dyDescent="0.25">
      <c r="A156" s="132"/>
      <c r="B156" s="94" t="s">
        <v>101</v>
      </c>
      <c r="C156" s="94"/>
      <c r="D156" s="94"/>
      <c r="E156" s="94"/>
      <c r="F156" s="94"/>
      <c r="G156" s="24" t="s">
        <v>100</v>
      </c>
      <c r="H156" s="32">
        <f>'2022 год_узб '!H156</f>
        <v>0</v>
      </c>
      <c r="I156" s="32">
        <f>'2022 год_узб '!I156</f>
        <v>0</v>
      </c>
    </row>
    <row r="157" spans="1:9" ht="24.95" customHeight="1" x14ac:dyDescent="0.25">
      <c r="A157" s="132"/>
      <c r="B157" s="94" t="s">
        <v>99</v>
      </c>
      <c r="C157" s="94"/>
      <c r="D157" s="94"/>
      <c r="E157" s="94"/>
      <c r="F157" s="94"/>
      <c r="G157" s="24" t="s">
        <v>98</v>
      </c>
      <c r="H157" s="32">
        <f>'2022 год_узб '!H157</f>
        <v>50699</v>
      </c>
      <c r="I157" s="32">
        <f>'2022 год_узб '!I157</f>
        <v>88261</v>
      </c>
    </row>
    <row r="158" spans="1:9" ht="24.95" customHeight="1" x14ac:dyDescent="0.25">
      <c r="A158" s="132"/>
      <c r="B158" s="94" t="s">
        <v>97</v>
      </c>
      <c r="C158" s="94"/>
      <c r="D158" s="94"/>
      <c r="E158" s="94"/>
      <c r="F158" s="94"/>
      <c r="G158" s="24" t="s">
        <v>96</v>
      </c>
      <c r="H158" s="32">
        <f>'2022 год_узб '!H158</f>
        <v>0</v>
      </c>
      <c r="I158" s="32">
        <f>'2022 год_узб '!I158</f>
        <v>0</v>
      </c>
    </row>
    <row r="159" spans="1:9" ht="24.95" customHeight="1" x14ac:dyDescent="0.25">
      <c r="A159" s="132"/>
      <c r="B159" s="94" t="s">
        <v>95</v>
      </c>
      <c r="C159" s="94"/>
      <c r="D159" s="94"/>
      <c r="E159" s="94"/>
      <c r="F159" s="94"/>
      <c r="G159" s="24" t="s">
        <v>94</v>
      </c>
      <c r="H159" s="32">
        <f>'2022 год_узб '!H159</f>
        <v>863</v>
      </c>
      <c r="I159" s="32">
        <f>'2022 год_узб '!I159</f>
        <v>0</v>
      </c>
    </row>
    <row r="160" spans="1:9" ht="24.95" customHeight="1" x14ac:dyDescent="0.25">
      <c r="A160" s="132"/>
      <c r="B160" s="94" t="s">
        <v>93</v>
      </c>
      <c r="C160" s="94"/>
      <c r="D160" s="94"/>
      <c r="E160" s="94"/>
      <c r="F160" s="94"/>
      <c r="G160" s="24" t="s">
        <v>92</v>
      </c>
      <c r="H160" s="32">
        <f>'2022 год_узб '!H160</f>
        <v>0</v>
      </c>
      <c r="I160" s="32">
        <f>'2022 год_узб '!I160</f>
        <v>0</v>
      </c>
    </row>
    <row r="161" spans="1:9" ht="24.95" customHeight="1" x14ac:dyDescent="0.25">
      <c r="A161" s="132"/>
      <c r="B161" s="94" t="s">
        <v>91</v>
      </c>
      <c r="C161" s="94"/>
      <c r="D161" s="94"/>
      <c r="E161" s="94"/>
      <c r="F161" s="94"/>
      <c r="G161" s="24" t="s">
        <v>90</v>
      </c>
      <c r="H161" s="32">
        <f>'2022 год_узб '!H161</f>
        <v>730060</v>
      </c>
      <c r="I161" s="32">
        <f>'2022 год_узб '!I161</f>
        <v>963734</v>
      </c>
    </row>
    <row r="162" spans="1:9" ht="24.95" customHeight="1" x14ac:dyDescent="0.25">
      <c r="A162" s="132"/>
      <c r="B162" s="94" t="s">
        <v>89</v>
      </c>
      <c r="C162" s="94"/>
      <c r="D162" s="94"/>
      <c r="E162" s="94"/>
      <c r="F162" s="94"/>
      <c r="G162" s="24" t="s">
        <v>88</v>
      </c>
      <c r="H162" s="32">
        <f>'2022 год_узб '!H162</f>
        <v>16</v>
      </c>
      <c r="I162" s="32">
        <f>'2022 год_узб '!I162</f>
        <v>0</v>
      </c>
    </row>
    <row r="163" spans="1:9" ht="24.95" customHeight="1" x14ac:dyDescent="0.25">
      <c r="A163" s="132"/>
      <c r="B163" s="94" t="s">
        <v>87</v>
      </c>
      <c r="C163" s="94"/>
      <c r="D163" s="94"/>
      <c r="E163" s="94"/>
      <c r="F163" s="94"/>
      <c r="G163" s="24" t="s">
        <v>86</v>
      </c>
      <c r="H163" s="32">
        <f>'2022 год_узб '!H163</f>
        <v>11452294</v>
      </c>
      <c r="I163" s="32">
        <f>'2022 год_узб '!I163</f>
        <v>0</v>
      </c>
    </row>
    <row r="164" spans="1:9" ht="24.95" customHeight="1" x14ac:dyDescent="0.25">
      <c r="A164" s="132"/>
      <c r="B164" s="94" t="s">
        <v>85</v>
      </c>
      <c r="C164" s="94"/>
      <c r="D164" s="94"/>
      <c r="E164" s="94"/>
      <c r="F164" s="94"/>
      <c r="G164" s="24" t="s">
        <v>84</v>
      </c>
      <c r="H164" s="32">
        <f>'2022 год_узб '!H164</f>
        <v>0</v>
      </c>
      <c r="I164" s="32">
        <f>'2022 год_узб '!I164</f>
        <v>0</v>
      </c>
    </row>
    <row r="165" spans="1:9" ht="24.95" customHeight="1" x14ac:dyDescent="0.25">
      <c r="A165" s="132"/>
      <c r="B165" s="94" t="s">
        <v>83</v>
      </c>
      <c r="C165" s="94"/>
      <c r="D165" s="94"/>
      <c r="E165" s="94"/>
      <c r="F165" s="94"/>
      <c r="G165" s="24" t="s">
        <v>82</v>
      </c>
      <c r="H165" s="32">
        <f>'2022 год_узб '!H165</f>
        <v>0</v>
      </c>
      <c r="I165" s="32">
        <f>'2022 год_узб '!I165</f>
        <v>0</v>
      </c>
    </row>
    <row r="166" spans="1:9" ht="24.95" customHeight="1" x14ac:dyDescent="0.25">
      <c r="A166" s="132"/>
      <c r="B166" s="94" t="s">
        <v>81</v>
      </c>
      <c r="C166" s="94"/>
      <c r="D166" s="94"/>
      <c r="E166" s="94"/>
      <c r="F166" s="94"/>
      <c r="G166" s="24" t="s">
        <v>80</v>
      </c>
      <c r="H166" s="32">
        <f>'2022 год_узб '!H166</f>
        <v>15347</v>
      </c>
      <c r="I166" s="32">
        <f>'2022 год_узб '!I166</f>
        <v>15976</v>
      </c>
    </row>
    <row r="167" spans="1:9" ht="24.95" customHeight="1" x14ac:dyDescent="0.25">
      <c r="A167" s="132"/>
      <c r="B167" s="95" t="s">
        <v>79</v>
      </c>
      <c r="C167" s="95"/>
      <c r="D167" s="95"/>
      <c r="E167" s="95"/>
      <c r="F167" s="95"/>
      <c r="G167" s="24" t="s">
        <v>78</v>
      </c>
      <c r="H167" s="32">
        <f>'2022 год_узб '!H167</f>
        <v>15087272</v>
      </c>
      <c r="I167" s="32">
        <f>'2022 год_узб '!I167</f>
        <v>1068314</v>
      </c>
    </row>
    <row r="168" spans="1:9" ht="24.95" customHeight="1" x14ac:dyDescent="0.25">
      <c r="A168" s="132"/>
      <c r="B168" s="95" t="s">
        <v>77</v>
      </c>
      <c r="C168" s="95"/>
      <c r="D168" s="95"/>
      <c r="E168" s="95"/>
      <c r="F168" s="95"/>
      <c r="G168" s="24" t="s">
        <v>76</v>
      </c>
      <c r="H168" s="32">
        <f>'2022 год_узб '!H168</f>
        <v>79299588</v>
      </c>
      <c r="I168" s="32">
        <f>'2022 год_узб '!I168</f>
        <v>94799303</v>
      </c>
    </row>
    <row r="169" spans="1:9" s="53" customFormat="1" ht="16.5" customHeight="1" x14ac:dyDescent="0.25">
      <c r="A169" s="132" t="s">
        <v>75</v>
      </c>
      <c r="B169" s="146" t="s">
        <v>396</v>
      </c>
      <c r="C169" s="146"/>
      <c r="D169" s="146"/>
      <c r="E169" s="146"/>
      <c r="F169" s="146"/>
      <c r="G169" s="146"/>
      <c r="H169" s="146"/>
      <c r="I169" s="146"/>
    </row>
    <row r="170" spans="1:9" ht="26.25" customHeight="1" x14ac:dyDescent="0.25">
      <c r="A170" s="132"/>
      <c r="B170" s="160" t="s">
        <v>73</v>
      </c>
      <c r="C170" s="160"/>
      <c r="D170" s="160"/>
      <c r="E170" s="157" t="s">
        <v>72</v>
      </c>
      <c r="F170" s="153" t="s">
        <v>428</v>
      </c>
      <c r="G170" s="153"/>
      <c r="H170" s="153" t="s">
        <v>70</v>
      </c>
      <c r="I170" s="153"/>
    </row>
    <row r="171" spans="1:9" ht="56.25" x14ac:dyDescent="0.25">
      <c r="A171" s="132"/>
      <c r="B171" s="160"/>
      <c r="C171" s="160"/>
      <c r="D171" s="160"/>
      <c r="E171" s="157"/>
      <c r="F171" s="60" t="s">
        <v>69</v>
      </c>
      <c r="G171" s="60" t="s">
        <v>68</v>
      </c>
      <c r="H171" s="69" t="s">
        <v>69</v>
      </c>
      <c r="I171" s="60" t="s">
        <v>68</v>
      </c>
    </row>
    <row r="172" spans="1:9" ht="24.95" customHeight="1" x14ac:dyDescent="0.25">
      <c r="A172" s="132"/>
      <c r="B172" s="154" t="s">
        <v>67</v>
      </c>
      <c r="C172" s="154"/>
      <c r="D172" s="154"/>
      <c r="E172" s="26" t="s">
        <v>66</v>
      </c>
      <c r="F172" s="32">
        <f>'2022 год_узб '!F172</f>
        <v>277442681</v>
      </c>
      <c r="G172" s="32">
        <f>'2022 год_узб '!G172</f>
        <v>0</v>
      </c>
      <c r="H172" s="32">
        <f>'2022 год_узб '!H172</f>
        <v>276372232</v>
      </c>
      <c r="I172" s="32">
        <f>'2022 год_узб '!I172</f>
        <v>0</v>
      </c>
    </row>
    <row r="173" spans="1:9" ht="24.95" customHeight="1" x14ac:dyDescent="0.25">
      <c r="A173" s="132"/>
      <c r="B173" s="154" t="s">
        <v>65</v>
      </c>
      <c r="C173" s="154"/>
      <c r="D173" s="154"/>
      <c r="E173" s="26" t="s">
        <v>64</v>
      </c>
      <c r="F173" s="32">
        <f>'2022 год_узб '!F173</f>
        <v>0</v>
      </c>
      <c r="G173" s="32">
        <f>'2022 год_узб '!G173</f>
        <v>222361414</v>
      </c>
      <c r="H173" s="32">
        <f>'2022 год_узб '!H173</f>
        <v>0</v>
      </c>
      <c r="I173" s="32">
        <f>'2022 год_узб '!I173</f>
        <v>199976751</v>
      </c>
    </row>
    <row r="174" spans="1:9" ht="24.95" customHeight="1" x14ac:dyDescent="0.25">
      <c r="A174" s="132"/>
      <c r="B174" s="154" t="s">
        <v>63</v>
      </c>
      <c r="C174" s="154"/>
      <c r="D174" s="154"/>
      <c r="E174" s="26" t="s">
        <v>62</v>
      </c>
      <c r="F174" s="32">
        <f>'2022 год_узб '!F174</f>
        <v>55081267</v>
      </c>
      <c r="G174" s="32">
        <f>'2022 год_узб '!G174</f>
        <v>0</v>
      </c>
      <c r="H174" s="32">
        <f>'2022 год_узб '!H174</f>
        <v>76395481</v>
      </c>
      <c r="I174" s="32">
        <f>'2022 год_узб '!I174</f>
        <v>0</v>
      </c>
    </row>
    <row r="175" spans="1:9" ht="24.95" customHeight="1" x14ac:dyDescent="0.25">
      <c r="A175" s="132"/>
      <c r="B175" s="154" t="s">
        <v>61</v>
      </c>
      <c r="C175" s="154"/>
      <c r="D175" s="154"/>
      <c r="E175" s="26" t="s">
        <v>60</v>
      </c>
      <c r="F175" s="32">
        <f>'2022 год_узб '!F175</f>
        <v>0</v>
      </c>
      <c r="G175" s="32">
        <f>'2022 год_узб '!G175</f>
        <v>19648356</v>
      </c>
      <c r="H175" s="32">
        <f>'2022 год_узб '!H175</f>
        <v>0</v>
      </c>
      <c r="I175" s="32">
        <f>'2022 год_узб '!I175</f>
        <v>23220750</v>
      </c>
    </row>
    <row r="176" spans="1:9" ht="24.95" customHeight="1" x14ac:dyDescent="0.25">
      <c r="A176" s="132"/>
      <c r="B176" s="154" t="s">
        <v>59</v>
      </c>
      <c r="C176" s="154"/>
      <c r="D176" s="154"/>
      <c r="E176" s="26" t="s">
        <v>58</v>
      </c>
      <c r="F176" s="32">
        <f>'2022 год_узб '!F176</f>
        <v>0</v>
      </c>
      <c r="G176" s="32">
        <f>'2022 год_узб '!G176</f>
        <v>1243002</v>
      </c>
      <c r="H176" s="32">
        <f>'2022 год_узб '!H176</f>
        <v>0</v>
      </c>
      <c r="I176" s="32">
        <f>'2022 год_узб '!I176</f>
        <v>1508256</v>
      </c>
    </row>
    <row r="177" spans="1:9" ht="24.95" customHeight="1" x14ac:dyDescent="0.25">
      <c r="A177" s="132"/>
      <c r="B177" s="154" t="s">
        <v>57</v>
      </c>
      <c r="C177" s="154"/>
      <c r="D177" s="154"/>
      <c r="E177" s="26" t="s">
        <v>56</v>
      </c>
      <c r="F177" s="32">
        <f>'2022 год_узб '!F177</f>
        <v>0</v>
      </c>
      <c r="G177" s="32">
        <f>'2022 год_узб '!G177</f>
        <v>4140697</v>
      </c>
      <c r="H177" s="32">
        <f>'2022 год_узб '!H177</f>
        <v>0</v>
      </c>
      <c r="I177" s="32">
        <f>'2022 год_узб '!I177</f>
        <v>4273314</v>
      </c>
    </row>
    <row r="178" spans="1:9" ht="24.95" customHeight="1" x14ac:dyDescent="0.25">
      <c r="A178" s="132"/>
      <c r="B178" s="154" t="s">
        <v>55</v>
      </c>
      <c r="C178" s="154"/>
      <c r="D178" s="154"/>
      <c r="E178" s="26" t="s">
        <v>54</v>
      </c>
      <c r="F178" s="32">
        <f>'2022 год_узб '!F178</f>
        <v>0</v>
      </c>
      <c r="G178" s="32">
        <f>'2022 год_узб '!G178</f>
        <v>14264657</v>
      </c>
      <c r="H178" s="32">
        <f>'2022 год_узб '!H178</f>
        <v>0</v>
      </c>
      <c r="I178" s="32">
        <f>'2022 год_узб '!I178</f>
        <v>17439180</v>
      </c>
    </row>
    <row r="179" spans="1:9" ht="24.95" customHeight="1" x14ac:dyDescent="0.25">
      <c r="A179" s="132"/>
      <c r="B179" s="154" t="s">
        <v>53</v>
      </c>
      <c r="C179" s="154"/>
      <c r="D179" s="154"/>
      <c r="E179" s="26" t="s">
        <v>52</v>
      </c>
      <c r="F179" s="32">
        <f>'2022 год_узб '!F179</f>
        <v>0</v>
      </c>
      <c r="G179" s="32">
        <f>'2022 год_узб '!G179</f>
        <v>0</v>
      </c>
      <c r="H179" s="32">
        <f>'2022 год_узб '!H179</f>
        <v>0</v>
      </c>
      <c r="I179" s="32">
        <f>'2022 год_узб '!I179</f>
        <v>0</v>
      </c>
    </row>
    <row r="180" spans="1:9" ht="24.95" customHeight="1" x14ac:dyDescent="0.25">
      <c r="A180" s="132"/>
      <c r="B180" s="154" t="s">
        <v>51</v>
      </c>
      <c r="C180" s="154"/>
      <c r="D180" s="154"/>
      <c r="E180" s="26" t="s">
        <v>50</v>
      </c>
      <c r="F180" s="32">
        <f>'2022 год_узб '!F180</f>
        <v>1344426</v>
      </c>
      <c r="G180" s="32">
        <f>'2022 год_узб '!G180</f>
        <v>0</v>
      </c>
      <c r="H180" s="32">
        <f>'2022 год_узб '!H180</f>
        <v>1172690</v>
      </c>
      <c r="I180" s="32">
        <f>'2022 год_узб '!I180</f>
        <v>0</v>
      </c>
    </row>
    <row r="181" spans="1:9" ht="24.95" customHeight="1" x14ac:dyDescent="0.25">
      <c r="A181" s="132"/>
      <c r="B181" s="154" t="s">
        <v>49</v>
      </c>
      <c r="C181" s="154"/>
      <c r="D181" s="154"/>
      <c r="E181" s="26">
        <v>100</v>
      </c>
      <c r="F181" s="32">
        <f>'2022 год_узб '!F181</f>
        <v>36777337</v>
      </c>
      <c r="G181" s="32">
        <f>'2022 год_узб '!G181</f>
        <v>0</v>
      </c>
      <c r="H181" s="32">
        <f>'2022 год_узб '!H181</f>
        <v>54347421</v>
      </c>
      <c r="I181" s="32">
        <f>'2022 год_узб '!I181</f>
        <v>0</v>
      </c>
    </row>
    <row r="182" spans="1:9" ht="24.95" customHeight="1" x14ac:dyDescent="0.25">
      <c r="A182" s="132"/>
      <c r="B182" s="154" t="s">
        <v>48</v>
      </c>
      <c r="C182" s="154"/>
      <c r="D182" s="154"/>
      <c r="E182" s="26">
        <v>110</v>
      </c>
      <c r="F182" s="32">
        <f>'2022 год_узб '!F182</f>
        <v>857922</v>
      </c>
      <c r="G182" s="32">
        <f>'2022 год_узб '!G182</f>
        <v>0</v>
      </c>
      <c r="H182" s="32">
        <f>'2022 год_узб '!H182</f>
        <v>575783</v>
      </c>
      <c r="I182" s="32">
        <f>'2022 год_узб '!I182</f>
        <v>0</v>
      </c>
    </row>
    <row r="183" spans="1:9" ht="24.95" customHeight="1" x14ac:dyDescent="0.25">
      <c r="A183" s="132"/>
      <c r="B183" s="154" t="s">
        <v>47</v>
      </c>
      <c r="C183" s="154"/>
      <c r="D183" s="154"/>
      <c r="E183" s="26">
        <v>120</v>
      </c>
      <c r="F183" s="32">
        <f>'2022 год_узб '!F183</f>
        <v>0</v>
      </c>
      <c r="G183" s="32">
        <f>'2022 год_узб '!G183</f>
        <v>0</v>
      </c>
      <c r="H183" s="32">
        <f>'2022 год_узб '!H183</f>
        <v>0</v>
      </c>
      <c r="I183" s="32">
        <f>'2022 год_узб '!I183</f>
        <v>0</v>
      </c>
    </row>
    <row r="184" spans="1:9" ht="24.95" customHeight="1" x14ac:dyDescent="0.25">
      <c r="A184" s="132"/>
      <c r="B184" s="154" t="s">
        <v>46</v>
      </c>
      <c r="C184" s="154"/>
      <c r="D184" s="154"/>
      <c r="E184" s="26">
        <v>130</v>
      </c>
      <c r="F184" s="32">
        <f>'2022 год_узб '!F184</f>
        <v>2</v>
      </c>
      <c r="G184" s="32">
        <f>'2022 год_узб '!G184</f>
        <v>0</v>
      </c>
      <c r="H184" s="32">
        <f>'2022 год_узб '!H184</f>
        <v>0</v>
      </c>
      <c r="I184" s="32">
        <f>'2022 год_узб '!I184</f>
        <v>0</v>
      </c>
    </row>
    <row r="185" spans="1:9" ht="24.95" customHeight="1" x14ac:dyDescent="0.25">
      <c r="A185" s="132"/>
      <c r="B185" s="154" t="s">
        <v>45</v>
      </c>
      <c r="C185" s="154"/>
      <c r="D185" s="154"/>
      <c r="E185" s="26">
        <v>140</v>
      </c>
      <c r="F185" s="32">
        <f>'2022 год_узб '!F185</f>
        <v>0</v>
      </c>
      <c r="G185" s="32">
        <f>'2022 год_узб '!G185</f>
        <v>0</v>
      </c>
      <c r="H185" s="32">
        <f>'2022 год_узб '!H185</f>
        <v>0</v>
      </c>
      <c r="I185" s="32">
        <f>'2022 год_узб '!I185</f>
        <v>0</v>
      </c>
    </row>
    <row r="186" spans="1:9" ht="24.95" customHeight="1" x14ac:dyDescent="0.25">
      <c r="A186" s="132"/>
      <c r="B186" s="154" t="s">
        <v>44</v>
      </c>
      <c r="C186" s="154"/>
      <c r="D186" s="154"/>
      <c r="E186" s="26">
        <v>150</v>
      </c>
      <c r="F186" s="32">
        <f>'2022 год_узб '!F186</f>
        <v>857920</v>
      </c>
      <c r="G186" s="32">
        <f>'2022 год_узб '!G186</f>
        <v>0</v>
      </c>
      <c r="H186" s="32">
        <f>'2022 год_узб '!H186</f>
        <v>575783</v>
      </c>
      <c r="I186" s="32">
        <f>'2022 год_узб '!I186</f>
        <v>0</v>
      </c>
    </row>
    <row r="187" spans="1:9" ht="24.95" customHeight="1" x14ac:dyDescent="0.25">
      <c r="A187" s="132"/>
      <c r="B187" s="154" t="s">
        <v>43</v>
      </c>
      <c r="C187" s="154"/>
      <c r="D187" s="154"/>
      <c r="E187" s="26">
        <v>160</v>
      </c>
      <c r="F187" s="32">
        <f>'2022 год_узб '!F187</f>
        <v>0</v>
      </c>
      <c r="G187" s="32">
        <f>'2022 год_узб '!G187</f>
        <v>0</v>
      </c>
      <c r="H187" s="32">
        <f>'2022 год_узб '!H187</f>
        <v>0</v>
      </c>
      <c r="I187" s="32">
        <f>'2022 год_узб '!I187</f>
        <v>0</v>
      </c>
    </row>
    <row r="188" spans="1:9" ht="24.95" customHeight="1" x14ac:dyDescent="0.25">
      <c r="A188" s="132"/>
      <c r="B188" s="154" t="s">
        <v>42</v>
      </c>
      <c r="C188" s="154"/>
      <c r="D188" s="154"/>
      <c r="E188" s="26">
        <v>170</v>
      </c>
      <c r="F188" s="32">
        <f>'2022 год_узб '!F188</f>
        <v>0</v>
      </c>
      <c r="G188" s="32">
        <f>'2022 год_узб '!G188</f>
        <v>3248867</v>
      </c>
      <c r="H188" s="32">
        <f>'2022 год_узб '!H188</f>
        <v>0</v>
      </c>
      <c r="I188" s="32">
        <f>'2022 год_узб '!I188</f>
        <v>1337844</v>
      </c>
    </row>
    <row r="189" spans="1:9" ht="24.95" customHeight="1" x14ac:dyDescent="0.25">
      <c r="A189" s="132"/>
      <c r="B189" s="154" t="s">
        <v>41</v>
      </c>
      <c r="C189" s="154"/>
      <c r="D189" s="154"/>
      <c r="E189" s="26">
        <v>180</v>
      </c>
      <c r="F189" s="32">
        <f>'2022 год_узб '!F189</f>
        <v>0</v>
      </c>
      <c r="G189" s="32">
        <f>'2022 год_узб '!G189</f>
        <v>1648913</v>
      </c>
      <c r="H189" s="32">
        <f>'2022 год_узб '!H189</f>
        <v>0</v>
      </c>
      <c r="I189" s="32">
        <f>'2022 год_узб '!I189</f>
        <v>703881</v>
      </c>
    </row>
    <row r="190" spans="1:9" ht="24.95" customHeight="1" x14ac:dyDescent="0.25">
      <c r="A190" s="132"/>
      <c r="B190" s="154" t="s">
        <v>40</v>
      </c>
      <c r="C190" s="154"/>
      <c r="D190" s="154"/>
      <c r="E190" s="26">
        <v>190</v>
      </c>
      <c r="F190" s="32">
        <f>'2022 год_узб '!F190</f>
        <v>0</v>
      </c>
      <c r="G190" s="32">
        <f>'2022 год_узб '!G190</f>
        <v>0</v>
      </c>
      <c r="H190" s="32">
        <f>'2022 год_узб '!H190</f>
        <v>0</v>
      </c>
      <c r="I190" s="32">
        <f>'2022 год_узб '!I190</f>
        <v>0</v>
      </c>
    </row>
    <row r="191" spans="1:9" ht="24.95" customHeight="1" x14ac:dyDescent="0.25">
      <c r="A191" s="132"/>
      <c r="B191" s="154" t="s">
        <v>39</v>
      </c>
      <c r="C191" s="154"/>
      <c r="D191" s="154"/>
      <c r="E191" s="26">
        <v>200</v>
      </c>
      <c r="F191" s="32">
        <f>'2022 год_узб '!F191</f>
        <v>0</v>
      </c>
      <c r="G191" s="32">
        <f>'2022 год_узб '!G191</f>
        <v>914966</v>
      </c>
      <c r="H191" s="32">
        <f>'2022 год_узб '!H191</f>
        <v>0</v>
      </c>
      <c r="I191" s="32">
        <f>'2022 год_узб '!I191</f>
        <v>567882</v>
      </c>
    </row>
    <row r="192" spans="1:9" ht="24.95" customHeight="1" x14ac:dyDescent="0.25">
      <c r="A192" s="132"/>
      <c r="B192" s="154" t="s">
        <v>38</v>
      </c>
      <c r="C192" s="154"/>
      <c r="D192" s="154"/>
      <c r="E192" s="26">
        <v>210</v>
      </c>
      <c r="F192" s="32">
        <f>'2022 год_узб '!F192</f>
        <v>0</v>
      </c>
      <c r="G192" s="32">
        <f>'2022 год_узб '!G192</f>
        <v>684988</v>
      </c>
      <c r="H192" s="32">
        <f>'2022 год_узб '!H192</f>
        <v>0</v>
      </c>
      <c r="I192" s="32">
        <f>'2022 год_узб '!I192</f>
        <v>66081</v>
      </c>
    </row>
    <row r="193" spans="1:9" ht="24.95" customHeight="1" x14ac:dyDescent="0.25">
      <c r="A193" s="132"/>
      <c r="B193" s="154" t="s">
        <v>37</v>
      </c>
      <c r="C193" s="154"/>
      <c r="D193" s="154"/>
      <c r="E193" s="26">
        <v>220</v>
      </c>
      <c r="F193" s="32">
        <f>'2022 год_узб '!F193</f>
        <v>34386392</v>
      </c>
      <c r="G193" s="32">
        <f>'2022 год_узб '!G193</f>
        <v>0</v>
      </c>
      <c r="H193" s="32">
        <f>'2022 год_узб '!H193</f>
        <v>53585360</v>
      </c>
      <c r="I193" s="32">
        <f>'2022 год_узб '!I193</f>
        <v>0</v>
      </c>
    </row>
    <row r="194" spans="1:9" ht="24.95" customHeight="1" x14ac:dyDescent="0.25">
      <c r="A194" s="132"/>
      <c r="B194" s="154" t="s">
        <v>36</v>
      </c>
      <c r="C194" s="154"/>
      <c r="D194" s="154"/>
      <c r="E194" s="26">
        <v>230</v>
      </c>
      <c r="F194" s="32">
        <f>'2022 год_узб '!F194</f>
        <v>0</v>
      </c>
      <c r="G194" s="32">
        <f>'2022 год_узб '!G194</f>
        <v>0</v>
      </c>
      <c r="H194" s="32">
        <f>'2022 год_узб '!H194</f>
        <v>0</v>
      </c>
      <c r="I194" s="32">
        <f>'2022 год_узб '!I194</f>
        <v>0</v>
      </c>
    </row>
    <row r="195" spans="1:9" ht="24.95" customHeight="1" x14ac:dyDescent="0.25">
      <c r="A195" s="132"/>
      <c r="B195" s="154" t="s">
        <v>35</v>
      </c>
      <c r="C195" s="154"/>
      <c r="D195" s="154"/>
      <c r="E195" s="26">
        <v>240</v>
      </c>
      <c r="F195" s="32">
        <f>'2022 год_узб '!F195</f>
        <v>34386392</v>
      </c>
      <c r="G195" s="32">
        <f>'2022 год_узб '!G195</f>
        <v>0</v>
      </c>
      <c r="H195" s="32">
        <f>'2022 год_узб '!H195</f>
        <v>53585360</v>
      </c>
      <c r="I195" s="32">
        <f>'2022 год_узб '!I195</f>
        <v>0</v>
      </c>
    </row>
    <row r="196" spans="1:9" ht="24.95" customHeight="1" x14ac:dyDescent="0.25">
      <c r="A196" s="132"/>
      <c r="B196" s="154" t="s">
        <v>34</v>
      </c>
      <c r="C196" s="154"/>
      <c r="D196" s="154"/>
      <c r="E196" s="26">
        <v>250</v>
      </c>
      <c r="F196" s="32">
        <f>'2022 год_узб '!F196</f>
        <v>0</v>
      </c>
      <c r="G196" s="32">
        <f>'2022 год_узб '!G196</f>
        <v>5674614</v>
      </c>
      <c r="H196" s="32">
        <f>'2022 год_узб '!H196</f>
        <v>0</v>
      </c>
      <c r="I196" s="32">
        <f>'2022 год_узб '!I196</f>
        <v>8550160</v>
      </c>
    </row>
    <row r="197" spans="1:9" ht="24.95" customHeight="1" x14ac:dyDescent="0.25">
      <c r="A197" s="132"/>
      <c r="B197" s="154" t="s">
        <v>33</v>
      </c>
      <c r="C197" s="154"/>
      <c r="D197" s="154"/>
      <c r="E197" s="26">
        <v>260</v>
      </c>
      <c r="F197" s="32">
        <f>'2022 год_узб '!F197</f>
        <v>0</v>
      </c>
      <c r="G197" s="32">
        <f>'2022 год_узб '!G197</f>
        <v>0</v>
      </c>
      <c r="H197" s="32">
        <f>'2022 год_узб '!H197</f>
        <v>0</v>
      </c>
      <c r="I197" s="32">
        <f>'2022 год_узб '!I197</f>
        <v>0</v>
      </c>
    </row>
    <row r="198" spans="1:9" ht="24.95" customHeight="1" x14ac:dyDescent="0.25">
      <c r="A198" s="132"/>
      <c r="B198" s="154" t="s">
        <v>32</v>
      </c>
      <c r="C198" s="154"/>
      <c r="D198" s="154"/>
      <c r="E198" s="26">
        <v>270</v>
      </c>
      <c r="F198" s="32">
        <f>'2022 год_узб '!F198</f>
        <v>28711778</v>
      </c>
      <c r="G198" s="32">
        <f>'2022 год_узб '!G198</f>
        <v>0</v>
      </c>
      <c r="H198" s="32">
        <f>'2022 год_узб '!H198</f>
        <v>45035200</v>
      </c>
      <c r="I198" s="32">
        <f>'2022 год_узб '!I198</f>
        <v>0</v>
      </c>
    </row>
    <row r="199" spans="1:9" ht="17.25" customHeight="1" x14ac:dyDescent="0.25">
      <c r="A199" s="132" t="s">
        <v>31</v>
      </c>
      <c r="B199" s="151" t="s">
        <v>397</v>
      </c>
      <c r="C199" s="151"/>
      <c r="D199" s="151"/>
      <c r="E199" s="151"/>
      <c r="F199" s="151"/>
      <c r="G199" s="151"/>
      <c r="H199" s="151"/>
      <c r="I199" s="151"/>
    </row>
    <row r="200" spans="1:9" ht="15.75" x14ac:dyDescent="0.25">
      <c r="A200" s="132"/>
      <c r="B200" s="152" t="s">
        <v>398</v>
      </c>
      <c r="C200" s="152"/>
      <c r="D200" s="152"/>
      <c r="E200" s="152"/>
      <c r="F200" s="152"/>
      <c r="G200" s="186" t="s">
        <v>662</v>
      </c>
      <c r="H200" s="186"/>
      <c r="I200" s="186"/>
    </row>
    <row r="201" spans="1:9" ht="15.75" x14ac:dyDescent="0.25">
      <c r="A201" s="132"/>
      <c r="B201" s="152" t="s">
        <v>399</v>
      </c>
      <c r="C201" s="152"/>
      <c r="D201" s="152"/>
      <c r="E201" s="152"/>
      <c r="F201" s="152"/>
      <c r="G201" s="186" t="s">
        <v>663</v>
      </c>
      <c r="H201" s="186"/>
      <c r="I201" s="186"/>
    </row>
    <row r="202" spans="1:9" ht="15.75" x14ac:dyDescent="0.25">
      <c r="A202" s="132"/>
      <c r="B202" s="152" t="s">
        <v>400</v>
      </c>
      <c r="C202" s="152"/>
      <c r="D202" s="152"/>
      <c r="E202" s="152"/>
      <c r="F202" s="152"/>
      <c r="G202" s="186" t="s">
        <v>639</v>
      </c>
      <c r="H202" s="186"/>
      <c r="I202" s="186"/>
    </row>
    <row r="203" spans="1:9" ht="15.75" x14ac:dyDescent="0.25">
      <c r="A203" s="132"/>
      <c r="B203" s="152" t="s">
        <v>401</v>
      </c>
      <c r="C203" s="152"/>
      <c r="D203" s="152"/>
      <c r="E203" s="152"/>
      <c r="F203" s="152"/>
      <c r="G203" s="186" t="s">
        <v>664</v>
      </c>
      <c r="H203" s="186"/>
      <c r="I203" s="186"/>
    </row>
    <row r="204" spans="1:9" ht="15.75" x14ac:dyDescent="0.25">
      <c r="A204" s="132"/>
      <c r="B204" s="152" t="s">
        <v>402</v>
      </c>
      <c r="C204" s="152"/>
      <c r="D204" s="152"/>
      <c r="E204" s="152"/>
      <c r="F204" s="152"/>
      <c r="G204" s="186" t="s">
        <v>665</v>
      </c>
      <c r="H204" s="186"/>
      <c r="I204" s="186"/>
    </row>
    <row r="205" spans="1:9" ht="15.75" x14ac:dyDescent="0.25">
      <c r="A205" s="132"/>
      <c r="B205" s="152" t="s">
        <v>403</v>
      </c>
      <c r="C205" s="152"/>
      <c r="D205" s="152"/>
      <c r="E205" s="152"/>
      <c r="F205" s="152"/>
      <c r="G205" s="186" t="s">
        <v>666</v>
      </c>
      <c r="H205" s="186"/>
      <c r="I205" s="186"/>
    </row>
    <row r="206" spans="1:9" ht="15.75" x14ac:dyDescent="0.25">
      <c r="A206" s="132"/>
      <c r="B206" s="152" t="s">
        <v>404</v>
      </c>
      <c r="C206" s="152"/>
      <c r="D206" s="152"/>
      <c r="E206" s="152"/>
      <c r="F206" s="152"/>
      <c r="G206" s="186" t="s">
        <v>672</v>
      </c>
      <c r="H206" s="186"/>
      <c r="I206" s="186"/>
    </row>
    <row r="207" spans="1:9" ht="15.75" x14ac:dyDescent="0.25">
      <c r="A207" s="132"/>
      <c r="B207" s="152" t="s">
        <v>405</v>
      </c>
      <c r="C207" s="152"/>
      <c r="D207" s="152"/>
      <c r="E207" s="152"/>
      <c r="F207" s="152"/>
      <c r="G207" s="186" t="s">
        <v>667</v>
      </c>
      <c r="H207" s="186"/>
      <c r="I207" s="186"/>
    </row>
    <row r="208" spans="1:9" ht="17.25" customHeight="1" x14ac:dyDescent="0.25">
      <c r="A208" s="132" t="s">
        <v>20</v>
      </c>
      <c r="B208" s="105" t="s">
        <v>406</v>
      </c>
      <c r="C208" s="105"/>
      <c r="D208" s="105"/>
      <c r="E208" s="105"/>
      <c r="F208" s="105"/>
      <c r="G208" s="105"/>
      <c r="H208" s="105"/>
      <c r="I208" s="105"/>
    </row>
    <row r="209" spans="1:9" ht="75" customHeight="1" x14ac:dyDescent="0.25">
      <c r="A209" s="132"/>
      <c r="B209" s="51" t="s">
        <v>7</v>
      </c>
      <c r="C209" s="48" t="s">
        <v>408</v>
      </c>
      <c r="D209" s="48" t="s">
        <v>409</v>
      </c>
      <c r="E209" s="105" t="s">
        <v>410</v>
      </c>
      <c r="F209" s="105"/>
      <c r="G209" s="48" t="s">
        <v>411</v>
      </c>
      <c r="H209" s="105" t="s">
        <v>412</v>
      </c>
      <c r="I209" s="105"/>
    </row>
    <row r="210" spans="1:9" ht="49.5" customHeight="1" x14ac:dyDescent="0.25">
      <c r="A210" s="132"/>
      <c r="B210" s="51"/>
      <c r="C210" s="44" t="s">
        <v>425</v>
      </c>
      <c r="D210" s="44"/>
      <c r="E210" s="96"/>
      <c r="F210" s="96"/>
      <c r="G210" s="28"/>
      <c r="H210" s="96"/>
      <c r="I210" s="96"/>
    </row>
    <row r="211" spans="1:9" ht="20.25" customHeight="1" x14ac:dyDescent="0.25">
      <c r="A211" s="132" t="s">
        <v>18</v>
      </c>
      <c r="B211" s="105" t="s">
        <v>407</v>
      </c>
      <c r="C211" s="105"/>
      <c r="D211" s="105"/>
      <c r="E211" s="105"/>
      <c r="F211" s="105"/>
      <c r="G211" s="105"/>
      <c r="H211" s="105"/>
      <c r="I211" s="105"/>
    </row>
    <row r="212" spans="1:9" ht="80.25" customHeight="1" x14ac:dyDescent="0.25">
      <c r="A212" s="132"/>
      <c r="B212" s="51" t="s">
        <v>7</v>
      </c>
      <c r="C212" s="51" t="s">
        <v>408</v>
      </c>
      <c r="D212" s="51" t="s">
        <v>409</v>
      </c>
      <c r="E212" s="132" t="s">
        <v>410</v>
      </c>
      <c r="F212" s="132"/>
      <c r="G212" s="51" t="s">
        <v>411</v>
      </c>
      <c r="H212" s="51" t="s">
        <v>413</v>
      </c>
      <c r="I212" s="51" t="s">
        <v>414</v>
      </c>
    </row>
    <row r="213" spans="1:9" ht="35.25" customHeight="1" x14ac:dyDescent="0.25">
      <c r="A213" s="132"/>
      <c r="B213" s="51"/>
      <c r="C213" s="150" t="s">
        <v>425</v>
      </c>
      <c r="D213" s="150"/>
      <c r="E213" s="167"/>
      <c r="F213" s="168"/>
      <c r="G213" s="50"/>
      <c r="H213" s="51"/>
      <c r="I213" s="50"/>
    </row>
    <row r="214" spans="1:9" ht="33" customHeight="1" x14ac:dyDescent="0.25">
      <c r="A214" s="82" t="s">
        <v>9</v>
      </c>
      <c r="B214" s="105" t="s">
        <v>415</v>
      </c>
      <c r="C214" s="105"/>
      <c r="D214" s="105"/>
      <c r="E214" s="105"/>
      <c r="F214" s="105"/>
      <c r="G214" s="105"/>
      <c r="H214" s="105"/>
      <c r="I214" s="105"/>
    </row>
    <row r="215" spans="1:9" ht="63" customHeight="1" x14ac:dyDescent="0.25">
      <c r="A215" s="83"/>
      <c r="B215" s="48" t="s">
        <v>7</v>
      </c>
      <c r="C215" s="105" t="s">
        <v>416</v>
      </c>
      <c r="D215" s="105"/>
      <c r="E215" s="105" t="s">
        <v>417</v>
      </c>
      <c r="F215" s="105"/>
      <c r="G215" s="105" t="s">
        <v>418</v>
      </c>
      <c r="H215" s="105"/>
      <c r="I215" s="48" t="s">
        <v>419</v>
      </c>
    </row>
    <row r="216" spans="1:9" ht="73.5" customHeight="1" x14ac:dyDescent="0.25">
      <c r="A216" s="83"/>
      <c r="B216" s="51">
        <v>1</v>
      </c>
      <c r="C216" s="109" t="s">
        <v>706</v>
      </c>
      <c r="D216" s="111"/>
      <c r="E216" s="109" t="s">
        <v>429</v>
      </c>
      <c r="F216" s="111"/>
      <c r="G216" s="180" t="s">
        <v>599</v>
      </c>
      <c r="H216" s="181"/>
      <c r="I216" s="42" t="str">
        <f>'2022 год_узб '!I216</f>
        <v>12.03.2019 йил</v>
      </c>
    </row>
    <row r="217" spans="1:9" ht="82.5" customHeight="1" x14ac:dyDescent="0.25">
      <c r="A217" s="83"/>
      <c r="B217" s="51">
        <f>+B216+1</f>
        <v>2</v>
      </c>
      <c r="C217" s="109" t="s">
        <v>708</v>
      </c>
      <c r="D217" s="111"/>
      <c r="E217" s="109" t="s">
        <v>429</v>
      </c>
      <c r="F217" s="111"/>
      <c r="G217" s="180" t="s">
        <v>599</v>
      </c>
      <c r="H217" s="181"/>
      <c r="I217" s="85" t="str">
        <f>'2022 год_узб '!I217</f>
        <v>12.03.2019 йил</v>
      </c>
    </row>
    <row r="218" spans="1:9" ht="82.5" customHeight="1" x14ac:dyDescent="0.25">
      <c r="A218" s="83"/>
      <c r="B218" s="84">
        <f t="shared" ref="B218:B232" si="0">+B217+1</f>
        <v>3</v>
      </c>
      <c r="C218" s="165" t="s">
        <v>668</v>
      </c>
      <c r="D218" s="166"/>
      <c r="E218" s="109" t="s">
        <v>429</v>
      </c>
      <c r="F218" s="111"/>
      <c r="G218" s="180" t="s">
        <v>669</v>
      </c>
      <c r="H218" s="181"/>
      <c r="I218" s="85" t="str">
        <f>'2022 год_узб '!I218</f>
        <v>07.12.2023 йил</v>
      </c>
    </row>
    <row r="219" spans="1:9" ht="46.5" customHeight="1" x14ac:dyDescent="0.25">
      <c r="A219" s="83"/>
      <c r="B219" s="84">
        <f t="shared" si="0"/>
        <v>4</v>
      </c>
      <c r="C219" s="109" t="s">
        <v>728</v>
      </c>
      <c r="D219" s="111"/>
      <c r="E219" s="182" t="s">
        <v>579</v>
      </c>
      <c r="F219" s="182"/>
      <c r="G219" s="180" t="s">
        <v>600</v>
      </c>
      <c r="H219" s="181"/>
      <c r="I219" s="88">
        <f>+'2022 год_узб '!I219</f>
        <v>44008</v>
      </c>
    </row>
    <row r="220" spans="1:9" ht="46.5" customHeight="1" x14ac:dyDescent="0.25">
      <c r="A220" s="83"/>
      <c r="B220" s="84">
        <f t="shared" si="0"/>
        <v>5</v>
      </c>
      <c r="C220" s="109" t="s">
        <v>729</v>
      </c>
      <c r="D220" s="111"/>
      <c r="E220" s="182" t="s">
        <v>579</v>
      </c>
      <c r="F220" s="182"/>
      <c r="G220" s="180" t="s">
        <v>601</v>
      </c>
      <c r="H220" s="181"/>
      <c r="I220" s="88">
        <f>+'2022 год_узб '!I220</f>
        <v>43643</v>
      </c>
    </row>
    <row r="221" spans="1:9" ht="46.5" customHeight="1" x14ac:dyDescent="0.25">
      <c r="A221" s="83"/>
      <c r="B221" s="84">
        <f t="shared" si="0"/>
        <v>6</v>
      </c>
      <c r="C221" s="109" t="s">
        <v>730</v>
      </c>
      <c r="D221" s="111"/>
      <c r="E221" s="182" t="s">
        <v>579</v>
      </c>
      <c r="F221" s="182"/>
      <c r="G221" s="180" t="s">
        <v>602</v>
      </c>
      <c r="H221" s="181"/>
      <c r="I221" s="88">
        <f>+'2022 год_узб '!I221</f>
        <v>43643</v>
      </c>
    </row>
    <row r="222" spans="1:9" ht="46.5" customHeight="1" x14ac:dyDescent="0.25">
      <c r="A222" s="83"/>
      <c r="B222" s="84">
        <f t="shared" si="0"/>
        <v>7</v>
      </c>
      <c r="C222" s="109" t="s">
        <v>731</v>
      </c>
      <c r="D222" s="111"/>
      <c r="E222" s="182" t="s">
        <v>579</v>
      </c>
      <c r="F222" s="182"/>
      <c r="G222" s="180" t="s">
        <v>603</v>
      </c>
      <c r="H222" s="181"/>
      <c r="I222" s="88">
        <f>+'2022 год_узб '!I222</f>
        <v>43643</v>
      </c>
    </row>
    <row r="223" spans="1:9" ht="46.5" customHeight="1" x14ac:dyDescent="0.25">
      <c r="A223" s="83"/>
      <c r="B223" s="84">
        <f t="shared" si="0"/>
        <v>8</v>
      </c>
      <c r="C223" s="109" t="s">
        <v>732</v>
      </c>
      <c r="D223" s="111"/>
      <c r="E223" s="182" t="s">
        <v>579</v>
      </c>
      <c r="F223" s="182"/>
      <c r="G223" s="180" t="s">
        <v>604</v>
      </c>
      <c r="H223" s="181"/>
      <c r="I223" s="88">
        <f>+'2022 год_узб '!I223</f>
        <v>43735</v>
      </c>
    </row>
    <row r="224" spans="1:9" ht="46.5" customHeight="1" x14ac:dyDescent="0.25">
      <c r="A224" s="83"/>
      <c r="B224" s="84">
        <f t="shared" si="0"/>
        <v>9</v>
      </c>
      <c r="C224" s="109" t="s">
        <v>733</v>
      </c>
      <c r="D224" s="111"/>
      <c r="E224" s="182" t="s">
        <v>579</v>
      </c>
      <c r="F224" s="182"/>
      <c r="G224" s="180" t="s">
        <v>605</v>
      </c>
      <c r="H224" s="181"/>
      <c r="I224" s="88">
        <f>+'2022 год_узб '!I224</f>
        <v>44008</v>
      </c>
    </row>
    <row r="225" spans="1:9" ht="46.5" customHeight="1" x14ac:dyDescent="0.25">
      <c r="A225" s="83"/>
      <c r="B225" s="84">
        <f t="shared" si="0"/>
        <v>10</v>
      </c>
      <c r="C225" s="109" t="s">
        <v>734</v>
      </c>
      <c r="D225" s="111"/>
      <c r="E225" s="182" t="s">
        <v>579</v>
      </c>
      <c r="F225" s="182"/>
      <c r="G225" s="180" t="s">
        <v>606</v>
      </c>
      <c r="H225" s="181"/>
      <c r="I225" s="88">
        <f>+'2022 год_узб '!I225</f>
        <v>44008</v>
      </c>
    </row>
    <row r="226" spans="1:9" ht="46.5" customHeight="1" x14ac:dyDescent="0.25">
      <c r="A226" s="83"/>
      <c r="B226" s="84">
        <f t="shared" si="0"/>
        <v>11</v>
      </c>
      <c r="C226" s="109" t="s">
        <v>735</v>
      </c>
      <c r="D226" s="111"/>
      <c r="E226" s="182" t="s">
        <v>579</v>
      </c>
      <c r="F226" s="182"/>
      <c r="G226" s="180" t="s">
        <v>610</v>
      </c>
      <c r="H226" s="181"/>
      <c r="I226" s="88">
        <f>+'2022 год_узб '!I226</f>
        <v>44515</v>
      </c>
    </row>
    <row r="227" spans="1:9" ht="46.5" customHeight="1" x14ac:dyDescent="0.25">
      <c r="A227" s="83"/>
      <c r="B227" s="84">
        <f t="shared" si="0"/>
        <v>12</v>
      </c>
      <c r="C227" s="109" t="s">
        <v>736</v>
      </c>
      <c r="D227" s="111"/>
      <c r="E227" s="182" t="s">
        <v>579</v>
      </c>
      <c r="F227" s="182"/>
      <c r="G227" s="180" t="s">
        <v>608</v>
      </c>
      <c r="H227" s="181"/>
      <c r="I227" s="88">
        <f>+'2022 год_узб '!I227</f>
        <v>43643</v>
      </c>
    </row>
    <row r="228" spans="1:9" ht="46.5" customHeight="1" x14ac:dyDescent="0.25">
      <c r="A228" s="83"/>
      <c r="B228" s="84">
        <f t="shared" si="0"/>
        <v>13</v>
      </c>
      <c r="C228" s="109" t="s">
        <v>737</v>
      </c>
      <c r="D228" s="111"/>
      <c r="E228" s="182" t="s">
        <v>579</v>
      </c>
      <c r="F228" s="182"/>
      <c r="G228" s="180" t="s">
        <v>611</v>
      </c>
      <c r="H228" s="181"/>
      <c r="I228" s="88">
        <f>+'2022 год_узб '!I228</f>
        <v>44847</v>
      </c>
    </row>
    <row r="229" spans="1:9" ht="46.5" customHeight="1" x14ac:dyDescent="0.25">
      <c r="A229" s="83"/>
      <c r="B229" s="84">
        <f t="shared" si="0"/>
        <v>14</v>
      </c>
      <c r="C229" s="109" t="s">
        <v>726</v>
      </c>
      <c r="D229" s="111"/>
      <c r="E229" s="182" t="s">
        <v>579</v>
      </c>
      <c r="F229" s="182"/>
      <c r="G229" s="180" t="s">
        <v>613</v>
      </c>
      <c r="H229" s="181"/>
      <c r="I229" s="88">
        <f>+'2022 год_узб '!I228</f>
        <v>44847</v>
      </c>
    </row>
    <row r="230" spans="1:9" ht="46.5" customHeight="1" x14ac:dyDescent="0.25">
      <c r="A230" s="83"/>
      <c r="B230" s="84">
        <f t="shared" si="0"/>
        <v>15</v>
      </c>
      <c r="C230" s="109" t="s">
        <v>727</v>
      </c>
      <c r="D230" s="111"/>
      <c r="E230" s="182" t="s">
        <v>579</v>
      </c>
      <c r="F230" s="182"/>
      <c r="G230" s="180" t="s">
        <v>612</v>
      </c>
      <c r="H230" s="181"/>
      <c r="I230" s="88">
        <f>+'2022 год_узб '!I228</f>
        <v>44847</v>
      </c>
    </row>
    <row r="231" spans="1:9" ht="46.5" customHeight="1" x14ac:dyDescent="0.25">
      <c r="A231" s="83"/>
      <c r="B231" s="84">
        <f t="shared" si="0"/>
        <v>16</v>
      </c>
      <c r="C231" s="109" t="s">
        <v>738</v>
      </c>
      <c r="D231" s="111"/>
      <c r="E231" s="182" t="s">
        <v>579</v>
      </c>
      <c r="F231" s="182"/>
      <c r="G231" s="180" t="s">
        <v>609</v>
      </c>
      <c r="H231" s="181"/>
      <c r="I231" s="88">
        <f>+'2022 год_узб '!I231</f>
        <v>43643</v>
      </c>
    </row>
    <row r="232" spans="1:9" ht="46.5" customHeight="1" x14ac:dyDescent="0.25">
      <c r="A232" s="83"/>
      <c r="B232" s="84">
        <f t="shared" si="0"/>
        <v>17</v>
      </c>
      <c r="C232" s="109" t="s">
        <v>739</v>
      </c>
      <c r="D232" s="111"/>
      <c r="E232" s="182" t="s">
        <v>579</v>
      </c>
      <c r="F232" s="182"/>
      <c r="G232" s="180" t="s">
        <v>614</v>
      </c>
      <c r="H232" s="181"/>
      <c r="I232" s="88">
        <f>+'2022 год_узб '!I232</f>
        <v>44230</v>
      </c>
    </row>
    <row r="233" spans="1:9" ht="12.75" customHeight="1" x14ac:dyDescent="0.25">
      <c r="A233" s="3"/>
      <c r="B233" s="3"/>
      <c r="C233" s="22"/>
      <c r="D233" s="22"/>
      <c r="E233" s="3"/>
      <c r="F233" s="3"/>
      <c r="G233" s="189"/>
      <c r="H233" s="189"/>
      <c r="I233" s="3"/>
    </row>
    <row r="234" spans="1:9" x14ac:dyDescent="0.25">
      <c r="A234" s="16"/>
      <c r="B234" s="13" t="s">
        <v>525</v>
      </c>
      <c r="C234" s="11"/>
      <c r="D234" s="11"/>
      <c r="E234" s="2"/>
      <c r="F234" s="63" t="s">
        <v>569</v>
      </c>
      <c r="G234" s="14" t="str">
        <f>+'2022 год_узб '!G234</f>
        <v>Р.А.Аликулов</v>
      </c>
    </row>
    <row r="235" spans="1:9" x14ac:dyDescent="0.25">
      <c r="A235" s="16"/>
      <c r="B235" s="13"/>
      <c r="C235" s="2"/>
      <c r="D235" s="2"/>
      <c r="E235" s="2"/>
      <c r="F235" s="2"/>
      <c r="G235" s="14">
        <f>+'2022 год_узб '!G235</f>
        <v>0</v>
      </c>
    </row>
    <row r="236" spans="1:9" x14ac:dyDescent="0.25">
      <c r="A236" s="16"/>
      <c r="B236" s="13" t="s">
        <v>421</v>
      </c>
      <c r="C236" s="2"/>
      <c r="D236" s="2"/>
      <c r="E236" s="2"/>
      <c r="F236" s="63" t="s">
        <v>569</v>
      </c>
      <c r="G236" s="179" t="str">
        <f>+'2022 год_узб '!G236</f>
        <v>М.Ю.Каратаева</v>
      </c>
      <c r="H236" s="179"/>
    </row>
    <row r="237" spans="1:9" x14ac:dyDescent="0.25">
      <c r="A237" s="17"/>
      <c r="B237" s="13"/>
      <c r="C237" s="2"/>
      <c r="D237" s="2"/>
      <c r="E237" s="2"/>
      <c r="F237" s="2"/>
      <c r="G237" s="14">
        <f>+'2022 год_узб '!G237</f>
        <v>0</v>
      </c>
      <c r="H237" s="21"/>
      <c r="I237" s="43"/>
    </row>
    <row r="238" spans="1:9" ht="32.25" customHeight="1" x14ac:dyDescent="0.25">
      <c r="A238" s="17"/>
      <c r="B238" s="187" t="s">
        <v>422</v>
      </c>
      <c r="C238" s="187"/>
      <c r="D238" s="187"/>
      <c r="E238" s="187"/>
      <c r="F238" s="63" t="s">
        <v>569</v>
      </c>
      <c r="G238" s="14" t="str">
        <f>+'2022 год_узб '!G238</f>
        <v>Ш.Ш.Махатов</v>
      </c>
      <c r="H238" s="21"/>
      <c r="I238" s="43"/>
    </row>
    <row r="239" spans="1:9" x14ac:dyDescent="0.25">
      <c r="A239" s="17"/>
      <c r="B239" s="9"/>
      <c r="C239" s="2"/>
      <c r="D239" s="2"/>
      <c r="E239" s="2"/>
      <c r="F239" s="2"/>
      <c r="G239" s="2"/>
      <c r="H239" s="21"/>
      <c r="I239" s="43"/>
    </row>
    <row r="240" spans="1:9" s="1" customFormat="1" x14ac:dyDescent="0.25">
      <c r="A240" s="15"/>
      <c r="B240" s="9"/>
      <c r="C240" s="2"/>
      <c r="D240" s="2"/>
      <c r="E240" s="2"/>
      <c r="F240" s="2"/>
      <c r="G240" s="2"/>
      <c r="H240" s="8"/>
    </row>
  </sheetData>
  <mergeCells count="341">
    <mergeCell ref="B19:I19"/>
    <mergeCell ref="A20:A22"/>
    <mergeCell ref="B20:F20"/>
    <mergeCell ref="G20:I20"/>
    <mergeCell ref="B21:F21"/>
    <mergeCell ref="G21:I21"/>
    <mergeCell ref="B22:F22"/>
    <mergeCell ref="B28:F28"/>
    <mergeCell ref="B13:F13"/>
    <mergeCell ref="G13:I13"/>
    <mergeCell ref="B14:I14"/>
    <mergeCell ref="A15:A18"/>
    <mergeCell ref="B15:F15"/>
    <mergeCell ref="G15:I15"/>
    <mergeCell ref="B16:F16"/>
    <mergeCell ref="G16:I16"/>
    <mergeCell ref="B17:F17"/>
    <mergeCell ref="G17:I17"/>
    <mergeCell ref="B18:F18"/>
    <mergeCell ref="G18:I18"/>
    <mergeCell ref="G28:I28"/>
    <mergeCell ref="G2:I2"/>
    <mergeCell ref="G3:I3"/>
    <mergeCell ref="A6:I6"/>
    <mergeCell ref="A5:I5"/>
    <mergeCell ref="B8:F8"/>
    <mergeCell ref="A10:A12"/>
    <mergeCell ref="B10:I10"/>
    <mergeCell ref="B11:F11"/>
    <mergeCell ref="G11:I11"/>
    <mergeCell ref="B12:F12"/>
    <mergeCell ref="G12:I12"/>
    <mergeCell ref="B40:F40"/>
    <mergeCell ref="G40:I40"/>
    <mergeCell ref="B29:F29"/>
    <mergeCell ref="G29:I29"/>
    <mergeCell ref="B30:F30"/>
    <mergeCell ref="G30:I30"/>
    <mergeCell ref="G22:I22"/>
    <mergeCell ref="A23:A30"/>
    <mergeCell ref="B23:I23"/>
    <mergeCell ref="B24:F24"/>
    <mergeCell ref="G24:I24"/>
    <mergeCell ref="B25:F25"/>
    <mergeCell ref="G25:I25"/>
    <mergeCell ref="B26:I26"/>
    <mergeCell ref="B27:F27"/>
    <mergeCell ref="G27:I27"/>
    <mergeCell ref="C46:D46"/>
    <mergeCell ref="E46:F47"/>
    <mergeCell ref="G46:G47"/>
    <mergeCell ref="H46:H47"/>
    <mergeCell ref="I46:I47"/>
    <mergeCell ref="C48:F48"/>
    <mergeCell ref="B36:F36"/>
    <mergeCell ref="G36:I36"/>
    <mergeCell ref="A37:A40"/>
    <mergeCell ref="B37:I37"/>
    <mergeCell ref="B38:F38"/>
    <mergeCell ref="G38:I38"/>
    <mergeCell ref="B39:F39"/>
    <mergeCell ref="G39:I39"/>
    <mergeCell ref="A31:A36"/>
    <mergeCell ref="B31:I31"/>
    <mergeCell ref="B32:F32"/>
    <mergeCell ref="G32:I32"/>
    <mergeCell ref="B33:F33"/>
    <mergeCell ref="G33:I33"/>
    <mergeCell ref="B34:F34"/>
    <mergeCell ref="G34:I34"/>
    <mergeCell ref="B35:F35"/>
    <mergeCell ref="G35:I35"/>
    <mergeCell ref="A41:A44"/>
    <mergeCell ref="B41:I41"/>
    <mergeCell ref="B42:F42"/>
    <mergeCell ref="G42:I42"/>
    <mergeCell ref="B43:F43"/>
    <mergeCell ref="G43:I43"/>
    <mergeCell ref="B44:F44"/>
    <mergeCell ref="G44:I44"/>
    <mergeCell ref="B45:I45"/>
    <mergeCell ref="A74:A168"/>
    <mergeCell ref="B74:I74"/>
    <mergeCell ref="B75:F75"/>
    <mergeCell ref="B76:I76"/>
    <mergeCell ref="G58:I58"/>
    <mergeCell ref="G52:I52"/>
    <mergeCell ref="B53:F53"/>
    <mergeCell ref="G53:I53"/>
    <mergeCell ref="B54:F54"/>
    <mergeCell ref="G54:I54"/>
    <mergeCell ref="B55:F55"/>
    <mergeCell ref="G55:I55"/>
    <mergeCell ref="A49:A58"/>
    <mergeCell ref="B49:I49"/>
    <mergeCell ref="B50:F50"/>
    <mergeCell ref="G50:I50"/>
    <mergeCell ref="B51:F51"/>
    <mergeCell ref="G51:I51"/>
    <mergeCell ref="B52:F52"/>
    <mergeCell ref="B56:F56"/>
    <mergeCell ref="G56:I56"/>
    <mergeCell ref="B57:F57"/>
    <mergeCell ref="G57:I57"/>
    <mergeCell ref="B58:F58"/>
    <mergeCell ref="A59:A73"/>
    <mergeCell ref="B59:I59"/>
    <mergeCell ref="C60:F60"/>
    <mergeCell ref="C61:F61"/>
    <mergeCell ref="C62:F62"/>
    <mergeCell ref="C63:F63"/>
    <mergeCell ref="C70:F70"/>
    <mergeCell ref="C71:F71"/>
    <mergeCell ref="C72:F72"/>
    <mergeCell ref="C73:F73"/>
    <mergeCell ref="C64:F64"/>
    <mergeCell ref="C65:F65"/>
    <mergeCell ref="C66:F66"/>
    <mergeCell ref="C67:F67"/>
    <mergeCell ref="C68:F68"/>
    <mergeCell ref="C69:F69"/>
    <mergeCell ref="B110:F110"/>
    <mergeCell ref="B103:F103"/>
    <mergeCell ref="B104:F104"/>
    <mergeCell ref="B93:F93"/>
    <mergeCell ref="B105:F105"/>
    <mergeCell ref="B94:F94"/>
    <mergeCell ref="B95:F95"/>
    <mergeCell ref="B96:F96"/>
    <mergeCell ref="B97:F97"/>
    <mergeCell ref="B98:F98"/>
    <mergeCell ref="B102:F102"/>
    <mergeCell ref="B99:F99"/>
    <mergeCell ref="B100:F100"/>
    <mergeCell ref="B101:F101"/>
    <mergeCell ref="B77:F77"/>
    <mergeCell ref="B78:F78"/>
    <mergeCell ref="B79:F79"/>
    <mergeCell ref="B80:F80"/>
    <mergeCell ref="B87:F87"/>
    <mergeCell ref="B88:F88"/>
    <mergeCell ref="B89:F89"/>
    <mergeCell ref="B90:F90"/>
    <mergeCell ref="B91:F91"/>
    <mergeCell ref="B86:F86"/>
    <mergeCell ref="B92:F92"/>
    <mergeCell ref="B81:F81"/>
    <mergeCell ref="B82:F82"/>
    <mergeCell ref="B83:F83"/>
    <mergeCell ref="B84:F84"/>
    <mergeCell ref="B85:F85"/>
    <mergeCell ref="B123:F123"/>
    <mergeCell ref="B124:F124"/>
    <mergeCell ref="B112:F112"/>
    <mergeCell ref="B113:F113"/>
    <mergeCell ref="B111:F111"/>
    <mergeCell ref="B117:F117"/>
    <mergeCell ref="B118:F118"/>
    <mergeCell ref="B119:F119"/>
    <mergeCell ref="B120:F120"/>
    <mergeCell ref="B121:F121"/>
    <mergeCell ref="B122:F122"/>
    <mergeCell ref="B114:F114"/>
    <mergeCell ref="B115:F115"/>
    <mergeCell ref="B116:F116"/>
    <mergeCell ref="B106:F106"/>
    <mergeCell ref="B107:F107"/>
    <mergeCell ref="B108:F108"/>
    <mergeCell ref="B109:F109"/>
    <mergeCell ref="B129:F129"/>
    <mergeCell ref="B130:F130"/>
    <mergeCell ref="B131:F131"/>
    <mergeCell ref="B132:F132"/>
    <mergeCell ref="B133:F133"/>
    <mergeCell ref="B134:F134"/>
    <mergeCell ref="B125:F125"/>
    <mergeCell ref="B126:I126"/>
    <mergeCell ref="B127:F127"/>
    <mergeCell ref="B128:F128"/>
    <mergeCell ref="B184:D184"/>
    <mergeCell ref="B185:D185"/>
    <mergeCell ref="B186:D186"/>
    <mergeCell ref="B187:D187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B145:F145"/>
    <mergeCell ref="A208:A210"/>
    <mergeCell ref="B208:I208"/>
    <mergeCell ref="E209:F209"/>
    <mergeCell ref="H209:I209"/>
    <mergeCell ref="G219:H219"/>
    <mergeCell ref="E223:F223"/>
    <mergeCell ref="E225:F225"/>
    <mergeCell ref="C220:D220"/>
    <mergeCell ref="A169:A198"/>
    <mergeCell ref="B169:I169"/>
    <mergeCell ref="B170:D171"/>
    <mergeCell ref="E170:E171"/>
    <mergeCell ref="F170:G170"/>
    <mergeCell ref="H170:I170"/>
    <mergeCell ref="B178:D178"/>
    <mergeCell ref="B179:D179"/>
    <mergeCell ref="B180:D180"/>
    <mergeCell ref="B181:D181"/>
    <mergeCell ref="B182:D182"/>
    <mergeCell ref="B183:D183"/>
    <mergeCell ref="B172:D172"/>
    <mergeCell ref="B173:D173"/>
    <mergeCell ref="B174:D174"/>
    <mergeCell ref="B175:D175"/>
    <mergeCell ref="A199:A207"/>
    <mergeCell ref="G202:I202"/>
    <mergeCell ref="B203:F203"/>
    <mergeCell ref="G203:I203"/>
    <mergeCell ref="B204:F204"/>
    <mergeCell ref="G204:I204"/>
    <mergeCell ref="B205:F205"/>
    <mergeCell ref="G205:I205"/>
    <mergeCell ref="B199:I199"/>
    <mergeCell ref="B200:F200"/>
    <mergeCell ref="G200:I200"/>
    <mergeCell ref="B201:F201"/>
    <mergeCell ref="G201:I201"/>
    <mergeCell ref="B202:F202"/>
    <mergeCell ref="B206:F206"/>
    <mergeCell ref="A211:A213"/>
    <mergeCell ref="B211:I211"/>
    <mergeCell ref="E212:F212"/>
    <mergeCell ref="C213:D213"/>
    <mergeCell ref="B214:I214"/>
    <mergeCell ref="C215:D215"/>
    <mergeCell ref="E215:F215"/>
    <mergeCell ref="G215:H215"/>
    <mergeCell ref="C221:D221"/>
    <mergeCell ref="G221:H221"/>
    <mergeCell ref="C216:D216"/>
    <mergeCell ref="E216:F216"/>
    <mergeCell ref="G216:H216"/>
    <mergeCell ref="C217:D217"/>
    <mergeCell ref="G217:H217"/>
    <mergeCell ref="E220:F220"/>
    <mergeCell ref="E221:F221"/>
    <mergeCell ref="G218:H218"/>
    <mergeCell ref="E218:F218"/>
    <mergeCell ref="C218:D218"/>
    <mergeCell ref="G220:H220"/>
    <mergeCell ref="B238:E238"/>
    <mergeCell ref="G1:I1"/>
    <mergeCell ref="C223:D223"/>
    <mergeCell ref="C224:D224"/>
    <mergeCell ref="C225:D225"/>
    <mergeCell ref="C226:D226"/>
    <mergeCell ref="C227:D227"/>
    <mergeCell ref="C219:D219"/>
    <mergeCell ref="B196:D196"/>
    <mergeCell ref="B197:D197"/>
    <mergeCell ref="B198:D198"/>
    <mergeCell ref="B165:F165"/>
    <mergeCell ref="B166:F166"/>
    <mergeCell ref="B167:F167"/>
    <mergeCell ref="B168:F168"/>
    <mergeCell ref="B159:F159"/>
    <mergeCell ref="B160:F160"/>
    <mergeCell ref="B192:D192"/>
    <mergeCell ref="B193:D193"/>
    <mergeCell ref="B194:D194"/>
    <mergeCell ref="E224:F224"/>
    <mergeCell ref="G233:H233"/>
    <mergeCell ref="G223:H223"/>
    <mergeCell ref="C231:D231"/>
    <mergeCell ref="E228:F228"/>
    <mergeCell ref="E231:F231"/>
    <mergeCell ref="G231:H231"/>
    <mergeCell ref="E232:F232"/>
    <mergeCell ref="C228:D228"/>
    <mergeCell ref="G232:H232"/>
    <mergeCell ref="E227:F227"/>
    <mergeCell ref="G228:H228"/>
    <mergeCell ref="E226:F226"/>
    <mergeCell ref="C229:D229"/>
    <mergeCell ref="E229:F229"/>
    <mergeCell ref="G229:H229"/>
    <mergeCell ref="C230:D230"/>
    <mergeCell ref="E230:F230"/>
    <mergeCell ref="G230:H230"/>
    <mergeCell ref="K61:N61"/>
    <mergeCell ref="K62:N62"/>
    <mergeCell ref="K63:N63"/>
    <mergeCell ref="K70:N70"/>
    <mergeCell ref="K71:N71"/>
    <mergeCell ref="K72:N72"/>
    <mergeCell ref="K73:N73"/>
    <mergeCell ref="E210:F210"/>
    <mergeCell ref="H210:I210"/>
    <mergeCell ref="G207:I207"/>
    <mergeCell ref="B161:F161"/>
    <mergeCell ref="B154:F154"/>
    <mergeCell ref="B155:F155"/>
    <mergeCell ref="B156:F156"/>
    <mergeCell ref="B157:F157"/>
    <mergeCell ref="B158:F158"/>
    <mergeCell ref="B147:F147"/>
    <mergeCell ref="G206:I206"/>
    <mergeCell ref="B207:F207"/>
    <mergeCell ref="B189:D189"/>
    <mergeCell ref="B176:D176"/>
    <mergeCell ref="B177:D177"/>
    <mergeCell ref="B190:D190"/>
    <mergeCell ref="B191:D191"/>
    <mergeCell ref="G236:H236"/>
    <mergeCell ref="B188:D188"/>
    <mergeCell ref="B146:F146"/>
    <mergeCell ref="B150:F150"/>
    <mergeCell ref="B151:F151"/>
    <mergeCell ref="B152:F152"/>
    <mergeCell ref="B153:F153"/>
    <mergeCell ref="B148:F148"/>
    <mergeCell ref="B195:D195"/>
    <mergeCell ref="B149:F149"/>
    <mergeCell ref="B162:F162"/>
    <mergeCell ref="B163:F163"/>
    <mergeCell ref="B164:F164"/>
    <mergeCell ref="G224:H224"/>
    <mergeCell ref="G225:H225"/>
    <mergeCell ref="G226:H226"/>
    <mergeCell ref="G227:H227"/>
    <mergeCell ref="E213:F213"/>
    <mergeCell ref="E217:F217"/>
    <mergeCell ref="E219:F219"/>
    <mergeCell ref="E222:F222"/>
    <mergeCell ref="C232:D232"/>
    <mergeCell ref="C222:D222"/>
    <mergeCell ref="G222:H222"/>
  </mergeCells>
  <pageMargins left="0.19685039370078741" right="0.19685039370078741" top="0.39370078740157483" bottom="0.49" header="0.31496062992125984" footer="0.23622047244094491"/>
  <pageSetup paperSize="9" scale="77" orientation="portrait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40"/>
  <sheetViews>
    <sheetView showZeros="0" view="pageBreakPreview" topLeftCell="A190" zoomScaleSheetLayoutView="100" workbookViewId="0">
      <selection activeCell="G239" sqref="G239"/>
    </sheetView>
  </sheetViews>
  <sheetFormatPr defaultRowHeight="15" x14ac:dyDescent="0.25"/>
  <cols>
    <col min="1" max="1" width="3.85546875" style="15" customWidth="1"/>
    <col min="2" max="2" width="4.7109375" style="8" customWidth="1"/>
    <col min="3" max="3" width="21.85546875" style="1" customWidth="1"/>
    <col min="4" max="4" width="15" style="1" customWidth="1"/>
    <col min="5" max="5" width="12.42578125" style="1" customWidth="1"/>
    <col min="6" max="7" width="15.7109375" style="1" customWidth="1"/>
    <col min="8" max="8" width="15.7109375" style="8" customWidth="1"/>
    <col min="9" max="9" width="15.7109375" style="1" customWidth="1"/>
    <col min="10" max="16384" width="9.140625" style="43"/>
  </cols>
  <sheetData>
    <row r="1" spans="1:9" ht="12" customHeight="1" x14ac:dyDescent="0.25">
      <c r="G1" s="218"/>
      <c r="H1" s="218"/>
      <c r="I1" s="218"/>
    </row>
    <row r="2" spans="1:9" ht="12" customHeight="1" x14ac:dyDescent="0.25">
      <c r="G2" s="201"/>
      <c r="H2" s="201"/>
      <c r="I2" s="201"/>
    </row>
    <row r="3" spans="1:9" ht="12" customHeight="1" x14ac:dyDescent="0.25">
      <c r="G3" s="201"/>
      <c r="H3" s="201"/>
      <c r="I3" s="201"/>
    </row>
    <row r="4" spans="1:9" ht="12" customHeight="1" x14ac:dyDescent="0.25"/>
    <row r="5" spans="1:9" x14ac:dyDescent="0.25">
      <c r="A5" s="203" t="s">
        <v>537</v>
      </c>
      <c r="B5" s="202"/>
      <c r="C5" s="202"/>
      <c r="D5" s="202"/>
      <c r="E5" s="202"/>
      <c r="F5" s="202"/>
      <c r="G5" s="202"/>
      <c r="H5" s="202"/>
      <c r="I5" s="202"/>
    </row>
    <row r="6" spans="1:9" x14ac:dyDescent="0.25">
      <c r="A6" s="202" t="s">
        <v>678</v>
      </c>
      <c r="B6" s="202"/>
      <c r="C6" s="202"/>
      <c r="D6" s="202"/>
      <c r="E6" s="202"/>
      <c r="F6" s="202"/>
      <c r="G6" s="202"/>
      <c r="H6" s="202"/>
      <c r="I6" s="202"/>
    </row>
    <row r="7" spans="1:9" ht="23.25" customHeight="1" x14ac:dyDescent="0.25">
      <c r="B7" s="10" t="s">
        <v>435</v>
      </c>
      <c r="C7" s="10"/>
      <c r="D7" s="10"/>
      <c r="E7" s="10"/>
      <c r="F7" s="10"/>
    </row>
    <row r="8" spans="1:9" ht="23.25" customHeight="1" x14ac:dyDescent="0.25">
      <c r="B8" s="116" t="s">
        <v>677</v>
      </c>
      <c r="C8" s="116"/>
      <c r="D8" s="116"/>
      <c r="E8" s="116"/>
      <c r="F8" s="116"/>
    </row>
    <row r="9" spans="1:9" ht="14.25" customHeight="1" x14ac:dyDescent="0.25"/>
    <row r="10" spans="1:9" x14ac:dyDescent="0.25">
      <c r="A10" s="132" t="s">
        <v>320</v>
      </c>
      <c r="B10" s="124" t="s">
        <v>436</v>
      </c>
      <c r="C10" s="124"/>
      <c r="D10" s="124"/>
      <c r="E10" s="124"/>
      <c r="F10" s="124"/>
      <c r="G10" s="124"/>
      <c r="H10" s="124"/>
      <c r="I10" s="124"/>
    </row>
    <row r="11" spans="1:9" ht="15" customHeight="1" x14ac:dyDescent="0.25">
      <c r="A11" s="132"/>
      <c r="B11" s="121" t="s">
        <v>437</v>
      </c>
      <c r="C11" s="121"/>
      <c r="D11" s="121"/>
      <c r="E11" s="121"/>
      <c r="F11" s="121"/>
      <c r="G11" s="126" t="s">
        <v>550</v>
      </c>
      <c r="H11" s="126"/>
      <c r="I11" s="126"/>
    </row>
    <row r="12" spans="1:9" ht="15" customHeight="1" x14ac:dyDescent="0.25">
      <c r="A12" s="132"/>
      <c r="B12" s="121" t="s">
        <v>438</v>
      </c>
      <c r="C12" s="121"/>
      <c r="D12" s="121"/>
      <c r="E12" s="121"/>
      <c r="F12" s="121"/>
      <c r="G12" s="126" t="s">
        <v>551</v>
      </c>
      <c r="H12" s="126"/>
      <c r="I12" s="126"/>
    </row>
    <row r="13" spans="1:9" ht="15" customHeight="1" x14ac:dyDescent="0.25">
      <c r="A13" s="51"/>
      <c r="B13" s="121" t="s">
        <v>439</v>
      </c>
      <c r="C13" s="121"/>
      <c r="D13" s="121"/>
      <c r="E13" s="121"/>
      <c r="F13" s="121"/>
      <c r="G13" s="126" t="s">
        <v>313</v>
      </c>
      <c r="H13" s="126"/>
      <c r="I13" s="126"/>
    </row>
    <row r="14" spans="1:9" x14ac:dyDescent="0.25">
      <c r="A14" s="51"/>
      <c r="B14" s="124" t="s">
        <v>440</v>
      </c>
      <c r="C14" s="124"/>
      <c r="D14" s="124"/>
      <c r="E14" s="124"/>
      <c r="F14" s="124"/>
      <c r="G14" s="124"/>
      <c r="H14" s="124"/>
      <c r="I14" s="124"/>
    </row>
    <row r="15" spans="1:9" ht="33.75" customHeight="1" x14ac:dyDescent="0.25">
      <c r="A15" s="132" t="s">
        <v>312</v>
      </c>
      <c r="B15" s="121" t="s">
        <v>441</v>
      </c>
      <c r="C15" s="121"/>
      <c r="D15" s="121"/>
      <c r="E15" s="121"/>
      <c r="F15" s="121"/>
      <c r="G15" s="123" t="s">
        <v>527</v>
      </c>
      <c r="H15" s="123"/>
      <c r="I15" s="123"/>
    </row>
    <row r="16" spans="1:9" ht="31.5" customHeight="1" x14ac:dyDescent="0.25">
      <c r="A16" s="132"/>
      <c r="B16" s="121" t="s">
        <v>442</v>
      </c>
      <c r="C16" s="121"/>
      <c r="D16" s="121"/>
      <c r="E16" s="121"/>
      <c r="F16" s="121"/>
      <c r="G16" s="123" t="s">
        <v>528</v>
      </c>
      <c r="H16" s="204"/>
      <c r="I16" s="204"/>
    </row>
    <row r="17" spans="1:9" ht="15" customHeight="1" x14ac:dyDescent="0.25">
      <c r="A17" s="132"/>
      <c r="B17" s="121" t="s">
        <v>443</v>
      </c>
      <c r="C17" s="121"/>
      <c r="D17" s="121"/>
      <c r="E17" s="121"/>
      <c r="F17" s="121"/>
      <c r="G17" s="123" t="s">
        <v>566</v>
      </c>
      <c r="H17" s="123"/>
      <c r="I17" s="123"/>
    </row>
    <row r="18" spans="1:9" ht="15" customHeight="1" x14ac:dyDescent="0.25">
      <c r="A18" s="132"/>
      <c r="B18" s="121" t="s">
        <v>444</v>
      </c>
      <c r="C18" s="121"/>
      <c r="D18" s="121"/>
      <c r="E18" s="121"/>
      <c r="F18" s="121"/>
      <c r="G18" s="123" t="s">
        <v>307</v>
      </c>
      <c r="H18" s="123"/>
      <c r="I18" s="123"/>
    </row>
    <row r="19" spans="1:9" x14ac:dyDescent="0.25">
      <c r="A19" s="51"/>
      <c r="B19" s="124" t="s">
        <v>448</v>
      </c>
      <c r="C19" s="124"/>
      <c r="D19" s="124"/>
      <c r="E19" s="124"/>
      <c r="F19" s="124"/>
      <c r="G19" s="124"/>
      <c r="H19" s="124"/>
      <c r="I19" s="124"/>
    </row>
    <row r="20" spans="1:9" x14ac:dyDescent="0.25">
      <c r="A20" s="132" t="s">
        <v>305</v>
      </c>
      <c r="B20" s="121" t="s">
        <v>445</v>
      </c>
      <c r="C20" s="121"/>
      <c r="D20" s="121"/>
      <c r="E20" s="121"/>
      <c r="F20" s="121"/>
      <c r="G20" s="108" t="s">
        <v>563</v>
      </c>
      <c r="H20" s="108"/>
      <c r="I20" s="108"/>
    </row>
    <row r="21" spans="1:9" x14ac:dyDescent="0.25">
      <c r="A21" s="132"/>
      <c r="B21" s="121" t="s">
        <v>446</v>
      </c>
      <c r="C21" s="121"/>
      <c r="D21" s="121"/>
      <c r="E21" s="121"/>
      <c r="F21" s="121"/>
      <c r="G21" s="108" t="s">
        <v>564</v>
      </c>
      <c r="H21" s="108"/>
      <c r="I21" s="108"/>
    </row>
    <row r="22" spans="1:9" x14ac:dyDescent="0.25">
      <c r="A22" s="132"/>
      <c r="B22" s="121" t="s">
        <v>447</v>
      </c>
      <c r="C22" s="121"/>
      <c r="D22" s="121"/>
      <c r="E22" s="121"/>
      <c r="F22" s="121"/>
      <c r="G22" s="108" t="s">
        <v>565</v>
      </c>
      <c r="H22" s="108"/>
      <c r="I22" s="108"/>
    </row>
    <row r="23" spans="1:9" ht="26.25" customHeight="1" x14ac:dyDescent="0.25">
      <c r="A23" s="132" t="s">
        <v>302</v>
      </c>
      <c r="B23" s="105" t="s">
        <v>449</v>
      </c>
      <c r="C23" s="105"/>
      <c r="D23" s="105"/>
      <c r="E23" s="105"/>
      <c r="F23" s="105"/>
      <c r="G23" s="105"/>
      <c r="H23" s="105"/>
      <c r="I23" s="105"/>
    </row>
    <row r="24" spans="1:9" x14ac:dyDescent="0.25">
      <c r="A24" s="132"/>
      <c r="B24" s="125" t="s">
        <v>450</v>
      </c>
      <c r="C24" s="125"/>
      <c r="D24" s="125"/>
      <c r="E24" s="125"/>
      <c r="F24" s="125"/>
      <c r="G24" s="108" t="s">
        <v>538</v>
      </c>
      <c r="H24" s="108"/>
      <c r="I24" s="108"/>
    </row>
    <row r="25" spans="1:9" ht="14.25" customHeight="1" x14ac:dyDescent="0.25">
      <c r="A25" s="132"/>
      <c r="B25" s="125" t="s">
        <v>451</v>
      </c>
      <c r="C25" s="125"/>
      <c r="D25" s="125"/>
      <c r="E25" s="125"/>
      <c r="F25" s="125"/>
      <c r="G25" s="104">
        <v>200468069</v>
      </c>
      <c r="H25" s="104"/>
      <c r="I25" s="104"/>
    </row>
    <row r="26" spans="1:9" x14ac:dyDescent="0.25">
      <c r="A26" s="132"/>
      <c r="B26" s="124" t="s">
        <v>452</v>
      </c>
      <c r="C26" s="124"/>
      <c r="D26" s="124"/>
      <c r="E26" s="124"/>
      <c r="F26" s="124"/>
      <c r="G26" s="124"/>
      <c r="H26" s="124"/>
      <c r="I26" s="124"/>
    </row>
    <row r="27" spans="1:9" x14ac:dyDescent="0.25">
      <c r="A27" s="132"/>
      <c r="B27" s="121" t="s">
        <v>453</v>
      </c>
      <c r="C27" s="121"/>
      <c r="D27" s="121"/>
      <c r="E27" s="121"/>
      <c r="F27" s="121"/>
      <c r="G27" s="104">
        <v>144</v>
      </c>
      <c r="H27" s="104"/>
      <c r="I27" s="104"/>
    </row>
    <row r="28" spans="1:9" x14ac:dyDescent="0.25">
      <c r="A28" s="132"/>
      <c r="B28" s="121" t="s">
        <v>454</v>
      </c>
      <c r="C28" s="121"/>
      <c r="D28" s="121"/>
      <c r="E28" s="121"/>
      <c r="F28" s="121"/>
      <c r="G28" s="131" t="s">
        <v>567</v>
      </c>
      <c r="H28" s="131"/>
      <c r="I28" s="131"/>
    </row>
    <row r="29" spans="1:9" x14ac:dyDescent="0.25">
      <c r="A29" s="132"/>
      <c r="B29" s="121" t="s">
        <v>455</v>
      </c>
      <c r="C29" s="121"/>
      <c r="D29" s="121"/>
      <c r="E29" s="121"/>
      <c r="F29" s="121"/>
      <c r="G29" s="104">
        <v>20140</v>
      </c>
      <c r="H29" s="104"/>
      <c r="I29" s="104"/>
    </row>
    <row r="30" spans="1:9" x14ac:dyDescent="0.25">
      <c r="A30" s="132"/>
      <c r="B30" s="121" t="s">
        <v>456</v>
      </c>
      <c r="C30" s="121"/>
      <c r="D30" s="121"/>
      <c r="E30" s="121"/>
      <c r="F30" s="121"/>
      <c r="G30" s="104">
        <v>1727424</v>
      </c>
      <c r="H30" s="104"/>
      <c r="I30" s="104"/>
    </row>
    <row r="31" spans="1:9" ht="27.75" customHeight="1" x14ac:dyDescent="0.25">
      <c r="A31" s="132" t="s">
        <v>294</v>
      </c>
      <c r="B31" s="105" t="s">
        <v>457</v>
      </c>
      <c r="C31" s="105"/>
      <c r="D31" s="105"/>
      <c r="E31" s="105"/>
      <c r="F31" s="105"/>
      <c r="G31" s="105"/>
      <c r="H31" s="105"/>
      <c r="I31" s="105"/>
    </row>
    <row r="32" spans="1:9" x14ac:dyDescent="0.25">
      <c r="A32" s="132"/>
      <c r="B32" s="117" t="s">
        <v>458</v>
      </c>
      <c r="C32" s="117"/>
      <c r="D32" s="117"/>
      <c r="E32" s="117"/>
      <c r="F32" s="117"/>
      <c r="G32" s="216">
        <f>'2022 год_узб '!G32:I32</f>
        <v>2.3529992024865032</v>
      </c>
      <c r="H32" s="104"/>
      <c r="I32" s="104"/>
    </row>
    <row r="33" spans="1:10" x14ac:dyDescent="0.25">
      <c r="A33" s="132"/>
      <c r="B33" s="117" t="s">
        <v>459</v>
      </c>
      <c r="C33" s="117"/>
      <c r="D33" s="117"/>
      <c r="E33" s="117"/>
      <c r="F33" s="117"/>
      <c r="G33" s="216">
        <f>'2022 год_узб '!G33:I33</f>
        <v>65.466649318458806</v>
      </c>
      <c r="H33" s="104"/>
      <c r="I33" s="104"/>
    </row>
    <row r="34" spans="1:10" x14ac:dyDescent="0.25">
      <c r="A34" s="132"/>
      <c r="B34" s="117" t="s">
        <v>460</v>
      </c>
      <c r="C34" s="117"/>
      <c r="D34" s="117"/>
      <c r="E34" s="117"/>
      <c r="F34" s="117"/>
      <c r="G34" s="216">
        <f>'2022 год_узб '!G34:I34</f>
        <v>16.338207680513406</v>
      </c>
      <c r="H34" s="104"/>
      <c r="I34" s="104"/>
    </row>
    <row r="35" spans="1:10" x14ac:dyDescent="0.25">
      <c r="A35" s="132"/>
      <c r="B35" s="117" t="s">
        <v>461</v>
      </c>
      <c r="C35" s="117"/>
      <c r="D35" s="117"/>
      <c r="E35" s="117"/>
      <c r="F35" s="117"/>
      <c r="G35" s="216">
        <f>'2022 год_узб '!G35:I35</f>
        <v>87.737302890348715</v>
      </c>
      <c r="H35" s="104"/>
      <c r="I35" s="104"/>
      <c r="J35" s="43" t="s">
        <v>433</v>
      </c>
    </row>
    <row r="36" spans="1:10" x14ac:dyDescent="0.25">
      <c r="A36" s="132"/>
      <c r="B36" s="117" t="s">
        <v>462</v>
      </c>
      <c r="C36" s="117"/>
      <c r="D36" s="117"/>
      <c r="E36" s="117"/>
      <c r="F36" s="117"/>
      <c r="G36" s="216">
        <f>'2022 год_узб '!G36:I36</f>
        <v>87.737302890348715</v>
      </c>
      <c r="H36" s="104"/>
      <c r="I36" s="104"/>
      <c r="J36" s="43" t="s">
        <v>432</v>
      </c>
    </row>
    <row r="37" spans="1:10" ht="33" customHeight="1" x14ac:dyDescent="0.25">
      <c r="A37" s="132" t="s">
        <v>289</v>
      </c>
      <c r="B37" s="105" t="s">
        <v>539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32"/>
      <c r="B38" s="136" t="s">
        <v>463</v>
      </c>
      <c r="C38" s="136"/>
      <c r="D38" s="136"/>
      <c r="E38" s="136"/>
      <c r="F38" s="136"/>
      <c r="G38" s="104"/>
      <c r="H38" s="104"/>
      <c r="I38" s="104"/>
    </row>
    <row r="39" spans="1:10" x14ac:dyDescent="0.25">
      <c r="A39" s="132"/>
      <c r="B39" s="117" t="s">
        <v>464</v>
      </c>
      <c r="C39" s="117"/>
      <c r="D39" s="117"/>
      <c r="E39" s="117"/>
      <c r="F39" s="117"/>
      <c r="G39" s="217">
        <f>'2022 год_узб '!G39:I39</f>
        <v>2550</v>
      </c>
      <c r="H39" s="217"/>
      <c r="I39" s="217"/>
    </row>
    <row r="40" spans="1:10" x14ac:dyDescent="0.25">
      <c r="A40" s="132"/>
      <c r="B40" s="117" t="s">
        <v>465</v>
      </c>
      <c r="C40" s="117"/>
      <c r="D40" s="117"/>
      <c r="E40" s="117"/>
      <c r="F40" s="117"/>
      <c r="G40" s="221">
        <f>'2022 год_узб '!G40:I40</f>
        <v>0.76119402985074625</v>
      </c>
      <c r="H40" s="221"/>
      <c r="I40" s="221"/>
    </row>
    <row r="41" spans="1:10" ht="33" customHeight="1" x14ac:dyDescent="0.25">
      <c r="A41" s="132" t="s">
        <v>285</v>
      </c>
      <c r="B41" s="105" t="s">
        <v>466</v>
      </c>
      <c r="C41" s="105"/>
      <c r="D41" s="105"/>
      <c r="E41" s="105"/>
      <c r="F41" s="105"/>
      <c r="G41" s="105"/>
      <c r="H41" s="105"/>
      <c r="I41" s="105"/>
    </row>
    <row r="42" spans="1:10" x14ac:dyDescent="0.25">
      <c r="A42" s="132"/>
      <c r="B42" s="106" t="s">
        <v>463</v>
      </c>
      <c r="C42" s="106"/>
      <c r="D42" s="106"/>
      <c r="E42" s="106"/>
      <c r="F42" s="106"/>
      <c r="G42" s="104"/>
      <c r="H42" s="104"/>
      <c r="I42" s="104"/>
    </row>
    <row r="43" spans="1:10" ht="15" customHeight="1" x14ac:dyDescent="0.25">
      <c r="A43" s="132"/>
      <c r="B43" s="108" t="s">
        <v>467</v>
      </c>
      <c r="C43" s="108"/>
      <c r="D43" s="108"/>
      <c r="E43" s="108"/>
      <c r="F43" s="108"/>
      <c r="G43" s="107" t="str">
        <f>'2022 год_рус'!G43:I43</f>
        <v>349 417 173,68</v>
      </c>
      <c r="H43" s="107"/>
      <c r="I43" s="107"/>
    </row>
    <row r="44" spans="1:10" x14ac:dyDescent="0.25">
      <c r="A44" s="132"/>
      <c r="B44" s="108" t="s">
        <v>468</v>
      </c>
      <c r="C44" s="108"/>
      <c r="D44" s="108"/>
      <c r="E44" s="108"/>
      <c r="F44" s="108"/>
      <c r="G44" s="107">
        <f>'2022 год_рус'!G44:I44</f>
        <v>614316868.36000001</v>
      </c>
      <c r="H44" s="107"/>
      <c r="I44" s="107"/>
    </row>
    <row r="45" spans="1:10" ht="35.25" customHeight="1" x14ac:dyDescent="0.25">
      <c r="A45" s="31" t="s">
        <v>280</v>
      </c>
      <c r="B45" s="105" t="s">
        <v>469</v>
      </c>
      <c r="C45" s="105"/>
      <c r="D45" s="105"/>
      <c r="E45" s="105"/>
      <c r="F45" s="105"/>
      <c r="G45" s="105"/>
      <c r="H45" s="105"/>
      <c r="I45" s="105"/>
    </row>
    <row r="46" spans="1:10" x14ac:dyDescent="0.25">
      <c r="A46" s="31"/>
      <c r="B46" s="52" t="s">
        <v>7</v>
      </c>
      <c r="C46" s="135" t="s">
        <v>470</v>
      </c>
      <c r="D46" s="135"/>
      <c r="E46" s="112" t="s">
        <v>473</v>
      </c>
      <c r="F46" s="112"/>
      <c r="G46" s="112" t="s">
        <v>474</v>
      </c>
      <c r="H46" s="112" t="s">
        <v>475</v>
      </c>
      <c r="I46" s="112" t="s">
        <v>476</v>
      </c>
    </row>
    <row r="47" spans="1:10" ht="54" customHeight="1" x14ac:dyDescent="0.25">
      <c r="A47" s="31"/>
      <c r="B47" s="52"/>
      <c r="C47" s="52" t="s">
        <v>471</v>
      </c>
      <c r="D47" s="52" t="s">
        <v>472</v>
      </c>
      <c r="E47" s="112"/>
      <c r="F47" s="112"/>
      <c r="G47" s="112"/>
      <c r="H47" s="112"/>
      <c r="I47" s="112"/>
    </row>
    <row r="48" spans="1:10" ht="119.25" customHeight="1" x14ac:dyDescent="0.25">
      <c r="A48" s="86"/>
      <c r="B48" s="52" t="s">
        <v>320</v>
      </c>
      <c r="C48" s="194" t="s">
        <v>679</v>
      </c>
      <c r="D48" s="195"/>
      <c r="E48" s="195"/>
      <c r="F48" s="196"/>
      <c r="G48" s="51"/>
      <c r="H48" s="56"/>
      <c r="I48" s="56"/>
    </row>
    <row r="49" spans="1:9" ht="36" customHeight="1" x14ac:dyDescent="0.25">
      <c r="A49" s="132" t="s">
        <v>270</v>
      </c>
      <c r="B49" s="105" t="s">
        <v>540</v>
      </c>
      <c r="C49" s="105"/>
      <c r="D49" s="105"/>
      <c r="E49" s="105"/>
      <c r="F49" s="105"/>
      <c r="G49" s="105"/>
      <c r="H49" s="105"/>
      <c r="I49" s="105"/>
    </row>
    <row r="50" spans="1:9" ht="24.75" customHeight="1" x14ac:dyDescent="0.25">
      <c r="A50" s="132"/>
      <c r="B50" s="108" t="s">
        <v>477</v>
      </c>
      <c r="C50" s="108"/>
      <c r="D50" s="108"/>
      <c r="E50" s="108"/>
      <c r="F50" s="108"/>
      <c r="G50" s="123" t="s">
        <v>580</v>
      </c>
      <c r="H50" s="123"/>
      <c r="I50" s="123"/>
    </row>
    <row r="51" spans="1:9" ht="33" customHeight="1" x14ac:dyDescent="0.25">
      <c r="A51" s="132"/>
      <c r="B51" s="108" t="s">
        <v>478</v>
      </c>
      <c r="C51" s="108"/>
      <c r="D51" s="108"/>
      <c r="E51" s="108"/>
      <c r="F51" s="108"/>
      <c r="G51" s="123" t="s">
        <v>680</v>
      </c>
      <c r="H51" s="123"/>
      <c r="I51" s="123"/>
    </row>
    <row r="52" spans="1:9" ht="33" customHeight="1" x14ac:dyDescent="0.25">
      <c r="A52" s="132"/>
      <c r="B52" s="108" t="s">
        <v>479</v>
      </c>
      <c r="C52" s="108"/>
      <c r="D52" s="108"/>
      <c r="E52" s="108"/>
      <c r="F52" s="108"/>
      <c r="G52" s="209">
        <v>2856640</v>
      </c>
      <c r="H52" s="210"/>
      <c r="I52" s="211"/>
    </row>
    <row r="53" spans="1:9" ht="33" customHeight="1" x14ac:dyDescent="0.25">
      <c r="A53" s="132"/>
      <c r="B53" s="108" t="s">
        <v>480</v>
      </c>
      <c r="C53" s="108"/>
      <c r="D53" s="108"/>
      <c r="E53" s="108"/>
      <c r="F53" s="108"/>
      <c r="G53" s="213" t="s">
        <v>681</v>
      </c>
      <c r="H53" s="214"/>
      <c r="I53" s="215"/>
    </row>
    <row r="54" spans="1:9" ht="33" customHeight="1" x14ac:dyDescent="0.25">
      <c r="A54" s="132"/>
      <c r="B54" s="108" t="s">
        <v>481</v>
      </c>
      <c r="C54" s="108"/>
      <c r="D54" s="108"/>
      <c r="E54" s="108"/>
      <c r="F54" s="108"/>
      <c r="G54" s="143" t="s">
        <v>682</v>
      </c>
      <c r="H54" s="144"/>
      <c r="I54" s="145"/>
    </row>
    <row r="55" spans="1:9" ht="33" customHeight="1" x14ac:dyDescent="0.25">
      <c r="A55" s="132"/>
      <c r="B55" s="108" t="s">
        <v>482</v>
      </c>
      <c r="C55" s="108"/>
      <c r="D55" s="108"/>
      <c r="E55" s="108"/>
      <c r="F55" s="108"/>
      <c r="G55" s="123" t="s">
        <v>620</v>
      </c>
      <c r="H55" s="123"/>
      <c r="I55" s="123"/>
    </row>
    <row r="56" spans="1:9" ht="33" customHeight="1" x14ac:dyDescent="0.25">
      <c r="A56" s="132"/>
      <c r="B56" s="108" t="s">
        <v>483</v>
      </c>
      <c r="C56" s="108"/>
      <c r="D56" s="108"/>
      <c r="E56" s="108"/>
      <c r="F56" s="108"/>
      <c r="G56" s="123" t="s">
        <v>683</v>
      </c>
      <c r="H56" s="123"/>
      <c r="I56" s="123"/>
    </row>
    <row r="57" spans="1:9" ht="33" customHeight="1" x14ac:dyDescent="0.25">
      <c r="A57" s="132"/>
      <c r="B57" s="108" t="s">
        <v>484</v>
      </c>
      <c r="C57" s="108"/>
      <c r="D57" s="108"/>
      <c r="E57" s="108"/>
      <c r="F57" s="108"/>
      <c r="G57" s="212" t="s">
        <v>684</v>
      </c>
      <c r="H57" s="123"/>
      <c r="I57" s="123"/>
    </row>
    <row r="58" spans="1:9" ht="33" customHeight="1" x14ac:dyDescent="0.25">
      <c r="A58" s="132"/>
      <c r="B58" s="108" t="s">
        <v>485</v>
      </c>
      <c r="C58" s="108"/>
      <c r="D58" s="108"/>
      <c r="E58" s="108"/>
      <c r="F58" s="108"/>
      <c r="G58" s="212" t="s">
        <v>685</v>
      </c>
      <c r="H58" s="123"/>
      <c r="I58" s="123"/>
    </row>
    <row r="59" spans="1:9" ht="27.75" customHeight="1" x14ac:dyDescent="0.25">
      <c r="A59" s="132" t="s">
        <v>259</v>
      </c>
      <c r="B59" s="105" t="s">
        <v>541</v>
      </c>
      <c r="C59" s="105"/>
      <c r="D59" s="105"/>
      <c r="E59" s="105"/>
      <c r="F59" s="105"/>
      <c r="G59" s="105"/>
      <c r="H59" s="105"/>
      <c r="I59" s="105"/>
    </row>
    <row r="60" spans="1:9" s="7" customFormat="1" ht="51" customHeight="1" x14ac:dyDescent="0.25">
      <c r="A60" s="132"/>
      <c r="B60" s="49" t="s">
        <v>7</v>
      </c>
      <c r="C60" s="190" t="s">
        <v>486</v>
      </c>
      <c r="D60" s="190"/>
      <c r="E60" s="190"/>
      <c r="F60" s="190"/>
      <c r="G60" s="49" t="s">
        <v>487</v>
      </c>
      <c r="H60" s="49" t="s">
        <v>488</v>
      </c>
      <c r="I60" s="49" t="s">
        <v>489</v>
      </c>
    </row>
    <row r="61" spans="1:9" s="7" customFormat="1" ht="37.5" customHeight="1" x14ac:dyDescent="0.25">
      <c r="A61" s="132"/>
      <c r="B61" s="39">
        <v>1</v>
      </c>
      <c r="C61" s="208" t="s">
        <v>548</v>
      </c>
      <c r="D61" s="208"/>
      <c r="E61" s="208"/>
      <c r="F61" s="208"/>
      <c r="G61" s="71" t="str">
        <f>+'2022 год_рус'!G61</f>
        <v>06</v>
      </c>
      <c r="H61" s="30">
        <f>+'2022 год_рус'!H61</f>
        <v>45104</v>
      </c>
      <c r="I61" s="30">
        <f>+'2022 год_рус'!I61</f>
        <v>45115</v>
      </c>
    </row>
    <row r="62" spans="1:9" s="7" customFormat="1" ht="37.5" customHeight="1" x14ac:dyDescent="0.25">
      <c r="A62" s="132"/>
      <c r="B62" s="39">
        <f>+B61+1</f>
        <v>2</v>
      </c>
      <c r="C62" s="208" t="s">
        <v>549</v>
      </c>
      <c r="D62" s="208"/>
      <c r="E62" s="208"/>
      <c r="F62" s="208"/>
      <c r="G62" s="71" t="str">
        <f>+'2022 год_рус'!G62</f>
        <v>06</v>
      </c>
      <c r="H62" s="30">
        <f>+'2022 год_рус'!H62</f>
        <v>44943</v>
      </c>
      <c r="I62" s="30">
        <f>+'2022 год_рус'!I62</f>
        <v>44951</v>
      </c>
    </row>
    <row r="63" spans="1:9" s="7" customFormat="1" ht="37.5" customHeight="1" x14ac:dyDescent="0.25">
      <c r="A63" s="132"/>
      <c r="B63" s="39">
        <f t="shared" ref="B63:B70" si="0">+B62+1</f>
        <v>3</v>
      </c>
      <c r="C63" s="208" t="s">
        <v>549</v>
      </c>
      <c r="D63" s="208"/>
      <c r="E63" s="208"/>
      <c r="F63" s="208"/>
      <c r="G63" s="71" t="str">
        <f>+'2022 год_рус'!G63</f>
        <v>06</v>
      </c>
      <c r="H63" s="30">
        <f>+'2022 год_рус'!H63</f>
        <v>45188</v>
      </c>
      <c r="I63" s="30">
        <f>+'2022 год_рус'!I63</f>
        <v>45197</v>
      </c>
    </row>
    <row r="64" spans="1:9" s="7" customFormat="1" ht="37.5" customHeight="1" x14ac:dyDescent="0.25">
      <c r="A64" s="132"/>
      <c r="B64" s="39">
        <f t="shared" si="0"/>
        <v>4</v>
      </c>
      <c r="C64" s="208" t="s">
        <v>548</v>
      </c>
      <c r="D64" s="208"/>
      <c r="E64" s="208"/>
      <c r="F64" s="208"/>
      <c r="G64" s="71" t="str">
        <f>+'2022 год_рус'!G64</f>
        <v>25</v>
      </c>
      <c r="H64" s="30">
        <f>+'2022 год_рус'!H70</f>
        <v>45266</v>
      </c>
      <c r="I64" s="30">
        <f>+'2022 год_рус'!I70</f>
        <v>45268</v>
      </c>
    </row>
    <row r="65" spans="1:9" s="7" customFormat="1" ht="37.5" customHeight="1" x14ac:dyDescent="0.25">
      <c r="A65" s="132"/>
      <c r="B65" s="39">
        <f t="shared" si="0"/>
        <v>5</v>
      </c>
      <c r="C65" s="208" t="s">
        <v>686</v>
      </c>
      <c r="D65" s="208"/>
      <c r="E65" s="208"/>
      <c r="F65" s="208"/>
      <c r="G65" s="71" t="str">
        <f>+'2022 год_рус'!G65</f>
        <v>32</v>
      </c>
      <c r="H65" s="30">
        <f>+'2022 год_рус'!H71</f>
        <v>45082</v>
      </c>
      <c r="I65" s="30">
        <f>+'2022 год_рус'!I71</f>
        <v>45082</v>
      </c>
    </row>
    <row r="66" spans="1:9" s="7" customFormat="1" ht="37.5" customHeight="1" x14ac:dyDescent="0.25">
      <c r="A66" s="132"/>
      <c r="B66" s="39">
        <f t="shared" si="0"/>
        <v>6</v>
      </c>
      <c r="C66" s="208" t="s">
        <v>687</v>
      </c>
      <c r="D66" s="208"/>
      <c r="E66" s="208"/>
      <c r="F66" s="208"/>
      <c r="G66" s="71" t="str">
        <f>+'2022 год_рус'!G66</f>
        <v>36</v>
      </c>
      <c r="H66" s="30">
        <f>+'2022 год_рус'!H72</f>
        <v>45163</v>
      </c>
      <c r="I66" s="30">
        <f>+'2022 год_рус'!I72</f>
        <v>45163</v>
      </c>
    </row>
    <row r="67" spans="1:9" s="7" customFormat="1" ht="37.5" customHeight="1" x14ac:dyDescent="0.25">
      <c r="A67" s="132"/>
      <c r="B67" s="39">
        <f t="shared" si="0"/>
        <v>7</v>
      </c>
      <c r="C67" s="208" t="s">
        <v>688</v>
      </c>
      <c r="D67" s="208"/>
      <c r="E67" s="208"/>
      <c r="F67" s="208"/>
      <c r="G67" s="71" t="str">
        <f>+'2022 год_рус'!G67</f>
        <v>41</v>
      </c>
      <c r="H67" s="30">
        <f>+'2022 год_рус'!H67</f>
        <v>45079</v>
      </c>
      <c r="I67" s="30">
        <f>+'2022 год_рус'!I67</f>
        <v>45082</v>
      </c>
    </row>
    <row r="68" spans="1:9" s="7" customFormat="1" ht="37.5" customHeight="1" x14ac:dyDescent="0.25">
      <c r="A68" s="132"/>
      <c r="B68" s="39">
        <f t="shared" si="0"/>
        <v>8</v>
      </c>
      <c r="C68" s="208" t="s">
        <v>689</v>
      </c>
      <c r="D68" s="208"/>
      <c r="E68" s="208"/>
      <c r="F68" s="208"/>
      <c r="G68" s="71" t="str">
        <f>+'2022 год_рус'!G68</f>
        <v>42</v>
      </c>
      <c r="H68" s="30">
        <f>+'2022 год_рус'!H68</f>
        <v>45104</v>
      </c>
      <c r="I68" s="30">
        <f>+'2022 год_рус'!I68</f>
        <v>45167</v>
      </c>
    </row>
    <row r="69" spans="1:9" s="7" customFormat="1" ht="37.5" customHeight="1" x14ac:dyDescent="0.25">
      <c r="A69" s="132"/>
      <c r="B69" s="39">
        <f t="shared" si="0"/>
        <v>9</v>
      </c>
      <c r="C69" s="208" t="s">
        <v>690</v>
      </c>
      <c r="D69" s="208"/>
      <c r="E69" s="208"/>
      <c r="F69" s="208"/>
      <c r="G69" s="71" t="str">
        <f>+'2022 год_рус'!G69</f>
        <v>43</v>
      </c>
      <c r="H69" s="30">
        <f>+'2022 год_рус'!H69</f>
        <v>45266</v>
      </c>
      <c r="I69" s="30">
        <f>+'2022 год_рус'!I69</f>
        <v>45268</v>
      </c>
    </row>
    <row r="70" spans="1:9" s="7" customFormat="1" ht="37.5" customHeight="1" x14ac:dyDescent="0.25">
      <c r="A70" s="132"/>
      <c r="B70" s="39">
        <f t="shared" si="0"/>
        <v>10</v>
      </c>
      <c r="C70" s="208" t="s">
        <v>690</v>
      </c>
      <c r="D70" s="208"/>
      <c r="E70" s="208"/>
      <c r="F70" s="208"/>
      <c r="G70" s="71" t="str">
        <f>+'2022 год_рус'!G70</f>
        <v>44</v>
      </c>
      <c r="H70" s="30">
        <f>+'2022 год_рус'!H70</f>
        <v>45266</v>
      </c>
      <c r="I70" s="30">
        <f>+'2022 год_рус'!I70</f>
        <v>45268</v>
      </c>
    </row>
    <row r="71" spans="1:9" s="7" customFormat="1" ht="37.5" customHeight="1" x14ac:dyDescent="0.25">
      <c r="A71" s="132"/>
      <c r="B71" s="39"/>
      <c r="C71" s="208" t="s">
        <v>691</v>
      </c>
      <c r="D71" s="208"/>
      <c r="E71" s="208"/>
      <c r="F71" s="208"/>
      <c r="G71" s="71">
        <f>+'2022 год_рус'!G71</f>
        <v>0</v>
      </c>
      <c r="H71" s="30">
        <f>+'2022 год_рус'!H71</f>
        <v>45082</v>
      </c>
      <c r="I71" s="30">
        <f>+'2022 год_рус'!I71</f>
        <v>45082</v>
      </c>
    </row>
    <row r="72" spans="1:9" s="7" customFormat="1" ht="37.5" customHeight="1" x14ac:dyDescent="0.25">
      <c r="A72" s="132"/>
      <c r="B72" s="39"/>
      <c r="C72" s="208" t="s">
        <v>694</v>
      </c>
      <c r="D72" s="208"/>
      <c r="E72" s="208"/>
      <c r="F72" s="208"/>
      <c r="G72" s="71">
        <f>+'2022 год_рус'!G72</f>
        <v>0</v>
      </c>
      <c r="H72" s="30">
        <f>+'2022 год_рус'!H72</f>
        <v>45163</v>
      </c>
      <c r="I72" s="30">
        <f>+'2022 год_рус'!I72</f>
        <v>45163</v>
      </c>
    </row>
    <row r="73" spans="1:9" s="7" customFormat="1" ht="37.5" customHeight="1" x14ac:dyDescent="0.25">
      <c r="A73" s="132"/>
      <c r="B73" s="39"/>
      <c r="C73" s="208" t="s">
        <v>695</v>
      </c>
      <c r="D73" s="208"/>
      <c r="E73" s="208"/>
      <c r="F73" s="208"/>
      <c r="G73" s="71">
        <f>+'2022 год_рус'!G73</f>
        <v>0</v>
      </c>
      <c r="H73" s="30">
        <f>+'2022 год_рус'!H73</f>
        <v>45197</v>
      </c>
      <c r="I73" s="30">
        <f>+'2022 год_рус'!I73</f>
        <v>45197</v>
      </c>
    </row>
    <row r="74" spans="1:9" s="53" customFormat="1" ht="42" customHeight="1" x14ac:dyDescent="0.25">
      <c r="A74" s="132" t="s">
        <v>250</v>
      </c>
      <c r="B74" s="105" t="s">
        <v>490</v>
      </c>
      <c r="C74" s="105"/>
      <c r="D74" s="105"/>
      <c r="E74" s="105"/>
      <c r="F74" s="105"/>
      <c r="G74" s="105"/>
      <c r="H74" s="105"/>
      <c r="I74" s="105"/>
    </row>
    <row r="75" spans="1:9" s="6" customFormat="1" ht="38.25" customHeight="1" x14ac:dyDescent="0.25">
      <c r="A75" s="132"/>
      <c r="B75" s="112" t="s">
        <v>491</v>
      </c>
      <c r="C75" s="112"/>
      <c r="D75" s="112"/>
      <c r="E75" s="112"/>
      <c r="F75" s="112"/>
      <c r="G75" s="52" t="s">
        <v>493</v>
      </c>
      <c r="H75" s="33" t="s">
        <v>494</v>
      </c>
      <c r="I75" s="52" t="s">
        <v>492</v>
      </c>
    </row>
    <row r="76" spans="1:9" ht="23.25" customHeight="1" x14ac:dyDescent="0.25">
      <c r="A76" s="132"/>
      <c r="B76" s="113" t="s">
        <v>245</v>
      </c>
      <c r="C76" s="113"/>
      <c r="D76" s="113"/>
      <c r="E76" s="113"/>
      <c r="F76" s="113"/>
      <c r="G76" s="113"/>
      <c r="H76" s="113"/>
      <c r="I76" s="113"/>
    </row>
    <row r="77" spans="1:9" ht="24.95" customHeight="1" x14ac:dyDescent="0.25">
      <c r="A77" s="132"/>
      <c r="B77" s="101" t="s">
        <v>244</v>
      </c>
      <c r="C77" s="101"/>
      <c r="D77" s="101"/>
      <c r="E77" s="101"/>
      <c r="F77" s="101"/>
      <c r="G77" s="24"/>
      <c r="H77" s="25"/>
      <c r="I77" s="58"/>
    </row>
    <row r="78" spans="1:9" ht="24.95" customHeight="1" x14ac:dyDescent="0.25">
      <c r="A78" s="132"/>
      <c r="B78" s="94" t="s">
        <v>243</v>
      </c>
      <c r="C78" s="94"/>
      <c r="D78" s="94"/>
      <c r="E78" s="94"/>
      <c r="F78" s="94"/>
      <c r="G78" s="24"/>
      <c r="H78" s="1"/>
      <c r="I78" s="19"/>
    </row>
    <row r="79" spans="1:9" ht="24.95" customHeight="1" x14ac:dyDescent="0.25">
      <c r="A79" s="132"/>
      <c r="B79" s="94" t="s">
        <v>242</v>
      </c>
      <c r="C79" s="94"/>
      <c r="D79" s="94"/>
      <c r="E79" s="94"/>
      <c r="F79" s="94"/>
      <c r="G79" s="24" t="s">
        <v>66</v>
      </c>
      <c r="H79" s="32">
        <v>51053822</v>
      </c>
      <c r="I79" s="32">
        <v>55311147</v>
      </c>
    </row>
    <row r="80" spans="1:9" ht="24.95" customHeight="1" x14ac:dyDescent="0.25">
      <c r="A80" s="132"/>
      <c r="B80" s="94" t="s">
        <v>241</v>
      </c>
      <c r="C80" s="94"/>
      <c r="D80" s="94"/>
      <c r="E80" s="94"/>
      <c r="F80" s="94"/>
      <c r="G80" s="24" t="s">
        <v>240</v>
      </c>
      <c r="H80" s="32">
        <v>28559886</v>
      </c>
      <c r="I80" s="32">
        <v>30973652</v>
      </c>
    </row>
    <row r="81" spans="1:9" ht="24.95" customHeight="1" x14ac:dyDescent="0.25">
      <c r="A81" s="132"/>
      <c r="B81" s="95" t="s">
        <v>239</v>
      </c>
      <c r="C81" s="95"/>
      <c r="D81" s="95"/>
      <c r="E81" s="95"/>
      <c r="F81" s="95"/>
      <c r="G81" s="24" t="s">
        <v>238</v>
      </c>
      <c r="H81" s="32">
        <v>22493936</v>
      </c>
      <c r="I81" s="59">
        <v>24337495</v>
      </c>
    </row>
    <row r="82" spans="1:9" ht="24.95" customHeight="1" x14ac:dyDescent="0.25">
      <c r="A82" s="132"/>
      <c r="B82" s="95" t="s">
        <v>237</v>
      </c>
      <c r="C82" s="95"/>
      <c r="D82" s="95"/>
      <c r="E82" s="95"/>
      <c r="F82" s="95"/>
      <c r="G82" s="24"/>
      <c r="H82" s="32"/>
      <c r="I82" s="32"/>
    </row>
    <row r="83" spans="1:9" ht="24.95" customHeight="1" x14ac:dyDescent="0.25">
      <c r="A83" s="132"/>
      <c r="B83" s="94" t="s">
        <v>236</v>
      </c>
      <c r="C83" s="94"/>
      <c r="D83" s="94"/>
      <c r="E83" s="94"/>
      <c r="F83" s="94"/>
      <c r="G83" s="24" t="s">
        <v>64</v>
      </c>
      <c r="H83" s="32">
        <v>7639</v>
      </c>
      <c r="I83" s="32"/>
    </row>
    <row r="84" spans="1:9" ht="24.95" customHeight="1" x14ac:dyDescent="0.25">
      <c r="A84" s="132"/>
      <c r="B84" s="94" t="s">
        <v>235</v>
      </c>
      <c r="C84" s="94"/>
      <c r="D84" s="94"/>
      <c r="E84" s="94"/>
      <c r="F84" s="94"/>
      <c r="G84" s="24" t="s">
        <v>234</v>
      </c>
      <c r="H84" s="32">
        <v>7639</v>
      </c>
      <c r="I84" s="32"/>
    </row>
    <row r="85" spans="1:9" ht="24.95" customHeight="1" x14ac:dyDescent="0.25">
      <c r="A85" s="132"/>
      <c r="B85" s="95" t="s">
        <v>233</v>
      </c>
      <c r="C85" s="95"/>
      <c r="D85" s="95"/>
      <c r="E85" s="95"/>
      <c r="F85" s="95"/>
      <c r="G85" s="24" t="s">
        <v>232</v>
      </c>
      <c r="H85" s="59"/>
      <c r="I85" s="59"/>
    </row>
    <row r="86" spans="1:9" ht="35.25" customHeight="1" x14ac:dyDescent="0.25">
      <c r="A86" s="132"/>
      <c r="B86" s="95" t="s">
        <v>231</v>
      </c>
      <c r="C86" s="95"/>
      <c r="D86" s="95"/>
      <c r="E86" s="95"/>
      <c r="F86" s="95"/>
      <c r="G86" s="24" t="s">
        <v>62</v>
      </c>
      <c r="H86" s="59">
        <v>433898</v>
      </c>
      <c r="I86" s="59">
        <v>433898</v>
      </c>
    </row>
    <row r="87" spans="1:9" ht="24.95" customHeight="1" x14ac:dyDescent="0.25">
      <c r="A87" s="132"/>
      <c r="B87" s="94" t="s">
        <v>230</v>
      </c>
      <c r="C87" s="94"/>
      <c r="D87" s="94"/>
      <c r="E87" s="94"/>
      <c r="F87" s="94"/>
      <c r="G87" s="24" t="s">
        <v>60</v>
      </c>
      <c r="H87" s="32"/>
      <c r="I87" s="32"/>
    </row>
    <row r="88" spans="1:9" ht="24.95" customHeight="1" x14ac:dyDescent="0.25">
      <c r="A88" s="132"/>
      <c r="B88" s="94" t="s">
        <v>229</v>
      </c>
      <c r="C88" s="94"/>
      <c r="D88" s="94"/>
      <c r="E88" s="94"/>
      <c r="F88" s="94"/>
      <c r="G88" s="24" t="s">
        <v>58</v>
      </c>
      <c r="H88" s="32"/>
      <c r="I88" s="32"/>
    </row>
    <row r="89" spans="1:9" ht="24.95" customHeight="1" x14ac:dyDescent="0.25">
      <c r="A89" s="132"/>
      <c r="B89" s="94" t="s">
        <v>228</v>
      </c>
      <c r="C89" s="94"/>
      <c r="D89" s="94"/>
      <c r="E89" s="94"/>
      <c r="F89" s="94"/>
      <c r="G89" s="24" t="s">
        <v>56</v>
      </c>
      <c r="H89" s="32"/>
      <c r="I89" s="32"/>
    </row>
    <row r="90" spans="1:9" ht="24.95" customHeight="1" x14ac:dyDescent="0.25">
      <c r="A90" s="132"/>
      <c r="B90" s="94" t="s">
        <v>227</v>
      </c>
      <c r="C90" s="94"/>
      <c r="D90" s="94"/>
      <c r="E90" s="94"/>
      <c r="F90" s="94"/>
      <c r="G90" s="24" t="s">
        <v>54</v>
      </c>
      <c r="H90" s="32"/>
      <c r="I90" s="32"/>
    </row>
    <row r="91" spans="1:9" ht="24.95" customHeight="1" x14ac:dyDescent="0.25">
      <c r="A91" s="132"/>
      <c r="B91" s="94" t="s">
        <v>226</v>
      </c>
      <c r="C91" s="94"/>
      <c r="D91" s="94"/>
      <c r="E91" s="94"/>
      <c r="F91" s="94"/>
      <c r="G91" s="24" t="s">
        <v>52</v>
      </c>
      <c r="H91" s="32">
        <v>433898</v>
      </c>
      <c r="I91" s="32">
        <v>433898</v>
      </c>
    </row>
    <row r="92" spans="1:9" ht="24.95" customHeight="1" x14ac:dyDescent="0.25">
      <c r="A92" s="132"/>
      <c r="B92" s="94" t="s">
        <v>225</v>
      </c>
      <c r="C92" s="94"/>
      <c r="D92" s="94"/>
      <c r="E92" s="94"/>
      <c r="F92" s="94"/>
      <c r="G92" s="24" t="s">
        <v>50</v>
      </c>
      <c r="H92" s="32"/>
      <c r="I92" s="32"/>
    </row>
    <row r="93" spans="1:9" ht="24.95" customHeight="1" x14ac:dyDescent="0.25">
      <c r="A93" s="132"/>
      <c r="B93" s="94" t="s">
        <v>542</v>
      </c>
      <c r="C93" s="94"/>
      <c r="D93" s="94"/>
      <c r="E93" s="94"/>
      <c r="F93" s="94"/>
      <c r="G93" s="24" t="s">
        <v>223</v>
      </c>
      <c r="H93" s="32">
        <v>2724102</v>
      </c>
      <c r="I93" s="32">
        <v>88972</v>
      </c>
    </row>
    <row r="94" spans="1:9" ht="24.95" customHeight="1" x14ac:dyDescent="0.25">
      <c r="A94" s="132"/>
      <c r="B94" s="94" t="s">
        <v>222</v>
      </c>
      <c r="C94" s="94"/>
      <c r="D94" s="94"/>
      <c r="E94" s="94"/>
      <c r="F94" s="94"/>
      <c r="G94" s="24" t="s">
        <v>221</v>
      </c>
      <c r="H94" s="32">
        <v>0</v>
      </c>
      <c r="I94" s="32">
        <v>0</v>
      </c>
    </row>
    <row r="95" spans="1:9" ht="24.95" customHeight="1" x14ac:dyDescent="0.25">
      <c r="A95" s="132"/>
      <c r="B95" s="94" t="s">
        <v>220</v>
      </c>
      <c r="C95" s="94"/>
      <c r="D95" s="94"/>
      <c r="E95" s="94"/>
      <c r="F95" s="94"/>
      <c r="G95" s="24" t="s">
        <v>219</v>
      </c>
      <c r="H95" s="32">
        <v>0</v>
      </c>
      <c r="I95" s="32">
        <v>0</v>
      </c>
    </row>
    <row r="96" spans="1:9" ht="24.95" customHeight="1" x14ac:dyDescent="0.25">
      <c r="A96" s="132"/>
      <c r="B96" s="95" t="s">
        <v>218</v>
      </c>
      <c r="C96" s="95"/>
      <c r="D96" s="95"/>
      <c r="E96" s="95"/>
      <c r="F96" s="95"/>
      <c r="G96" s="24" t="s">
        <v>217</v>
      </c>
      <c r="H96" s="32">
        <v>25651936</v>
      </c>
      <c r="I96" s="32">
        <v>24860365</v>
      </c>
    </row>
    <row r="97" spans="1:9" ht="24.95" customHeight="1" x14ac:dyDescent="0.25">
      <c r="A97" s="132"/>
      <c r="B97" s="95" t="s">
        <v>216</v>
      </c>
      <c r="C97" s="95"/>
      <c r="D97" s="95"/>
      <c r="E97" s="95"/>
      <c r="F97" s="95"/>
      <c r="G97" s="24"/>
      <c r="H97" s="32"/>
      <c r="I97" s="32"/>
    </row>
    <row r="98" spans="1:9" ht="24.95" customHeight="1" x14ac:dyDescent="0.25">
      <c r="A98" s="132"/>
      <c r="B98" s="95" t="s">
        <v>215</v>
      </c>
      <c r="C98" s="95"/>
      <c r="D98" s="95"/>
      <c r="E98" s="95"/>
      <c r="F98" s="95"/>
      <c r="G98" s="24" t="s">
        <v>214</v>
      </c>
      <c r="H98" s="59">
        <v>45728829</v>
      </c>
      <c r="I98" s="59">
        <v>35990001</v>
      </c>
    </row>
    <row r="99" spans="1:9" ht="24.95" customHeight="1" x14ac:dyDescent="0.25">
      <c r="A99" s="132"/>
      <c r="B99" s="94" t="s">
        <v>213</v>
      </c>
      <c r="C99" s="94"/>
      <c r="D99" s="94"/>
      <c r="E99" s="94"/>
      <c r="F99" s="94"/>
      <c r="G99" s="24" t="s">
        <v>212</v>
      </c>
      <c r="H99" s="32">
        <v>43841876</v>
      </c>
      <c r="I99" s="32">
        <v>33393006</v>
      </c>
    </row>
    <row r="100" spans="1:9" ht="24.95" customHeight="1" x14ac:dyDescent="0.25">
      <c r="A100" s="132"/>
      <c r="B100" s="94" t="s">
        <v>211</v>
      </c>
      <c r="C100" s="94"/>
      <c r="D100" s="94"/>
      <c r="E100" s="94"/>
      <c r="F100" s="94"/>
      <c r="G100" s="24" t="s">
        <v>210</v>
      </c>
      <c r="H100" s="32">
        <v>1295854</v>
      </c>
      <c r="I100" s="32">
        <v>776944</v>
      </c>
    </row>
    <row r="101" spans="1:9" ht="24.95" customHeight="1" x14ac:dyDescent="0.25">
      <c r="A101" s="132"/>
      <c r="B101" s="94" t="s">
        <v>209</v>
      </c>
      <c r="C101" s="94"/>
      <c r="D101" s="94"/>
      <c r="E101" s="94"/>
      <c r="F101" s="94"/>
      <c r="G101" s="24" t="s">
        <v>208</v>
      </c>
      <c r="H101" s="32">
        <v>591099</v>
      </c>
      <c r="I101" s="32">
        <v>1820051</v>
      </c>
    </row>
    <row r="102" spans="1:9" ht="24.95" customHeight="1" x14ac:dyDescent="0.25">
      <c r="A102" s="132"/>
      <c r="B102" s="94" t="s">
        <v>207</v>
      </c>
      <c r="C102" s="94"/>
      <c r="D102" s="94"/>
      <c r="E102" s="94"/>
      <c r="F102" s="94"/>
      <c r="G102" s="24" t="s">
        <v>206</v>
      </c>
      <c r="H102" s="32">
        <v>0</v>
      </c>
      <c r="I102" s="32">
        <v>0</v>
      </c>
    </row>
    <row r="103" spans="1:9" ht="24.95" customHeight="1" x14ac:dyDescent="0.25">
      <c r="A103" s="132"/>
      <c r="B103" s="94" t="s">
        <v>205</v>
      </c>
      <c r="C103" s="94"/>
      <c r="D103" s="94"/>
      <c r="E103" s="94"/>
      <c r="F103" s="94"/>
      <c r="G103" s="24" t="s">
        <v>204</v>
      </c>
      <c r="H103" s="32"/>
      <c r="I103" s="32"/>
    </row>
    <row r="104" spans="1:9" ht="24.95" customHeight="1" x14ac:dyDescent="0.25">
      <c r="A104" s="132"/>
      <c r="B104" s="94" t="s">
        <v>203</v>
      </c>
      <c r="C104" s="94"/>
      <c r="D104" s="94"/>
      <c r="E104" s="94"/>
      <c r="F104" s="94"/>
      <c r="G104" s="24" t="s">
        <v>202</v>
      </c>
      <c r="H104" s="32">
        <v>0</v>
      </c>
      <c r="I104" s="32">
        <v>0</v>
      </c>
    </row>
    <row r="105" spans="1:9" ht="24.95" customHeight="1" x14ac:dyDescent="0.25">
      <c r="A105" s="132"/>
      <c r="B105" s="95" t="s">
        <v>201</v>
      </c>
      <c r="C105" s="95"/>
      <c r="D105" s="95"/>
      <c r="E105" s="95"/>
      <c r="F105" s="95"/>
      <c r="G105" s="24" t="s">
        <v>200</v>
      </c>
      <c r="H105" s="32">
        <v>4643587</v>
      </c>
      <c r="I105" s="32">
        <v>16494601</v>
      </c>
    </row>
    <row r="106" spans="1:9" ht="24.95" customHeight="1" x14ac:dyDescent="0.25">
      <c r="A106" s="132"/>
      <c r="B106" s="94" t="s">
        <v>199</v>
      </c>
      <c r="C106" s="94"/>
      <c r="D106" s="94"/>
      <c r="E106" s="94"/>
      <c r="F106" s="94"/>
      <c r="G106" s="24" t="s">
        <v>198</v>
      </c>
      <c r="H106" s="32">
        <v>0</v>
      </c>
      <c r="I106" s="32">
        <v>0</v>
      </c>
    </row>
    <row r="107" spans="1:9" ht="24.95" customHeight="1" x14ac:dyDescent="0.25">
      <c r="A107" s="132"/>
      <c r="B107" s="94" t="s">
        <v>197</v>
      </c>
      <c r="C107" s="94"/>
      <c r="D107" s="94"/>
      <c r="E107" s="94"/>
      <c r="F107" s="94"/>
      <c r="G107" s="24" t="s">
        <v>196</v>
      </c>
      <c r="H107" s="32">
        <v>823640</v>
      </c>
      <c r="I107" s="32">
        <v>7001648</v>
      </c>
    </row>
    <row r="108" spans="1:9" ht="24.95" customHeight="1" x14ac:dyDescent="0.25">
      <c r="A108" s="132"/>
      <c r="B108" s="94" t="s">
        <v>195</v>
      </c>
      <c r="C108" s="94"/>
      <c r="D108" s="94"/>
      <c r="E108" s="94"/>
      <c r="F108" s="94"/>
      <c r="G108" s="24" t="s">
        <v>194</v>
      </c>
      <c r="H108" s="32">
        <v>0</v>
      </c>
      <c r="I108" s="32">
        <v>0</v>
      </c>
    </row>
    <row r="109" spans="1:9" ht="24.95" customHeight="1" x14ac:dyDescent="0.25">
      <c r="A109" s="132"/>
      <c r="B109" s="94" t="s">
        <v>193</v>
      </c>
      <c r="C109" s="94"/>
      <c r="D109" s="94"/>
      <c r="E109" s="94"/>
      <c r="F109" s="94"/>
      <c r="G109" s="24" t="s">
        <v>192</v>
      </c>
      <c r="H109" s="32">
        <v>0</v>
      </c>
      <c r="I109" s="32">
        <v>0</v>
      </c>
    </row>
    <row r="110" spans="1:9" ht="24.95" customHeight="1" x14ac:dyDescent="0.25">
      <c r="A110" s="132"/>
      <c r="B110" s="94" t="s">
        <v>191</v>
      </c>
      <c r="C110" s="94"/>
      <c r="D110" s="94"/>
      <c r="E110" s="94"/>
      <c r="F110" s="94"/>
      <c r="G110" s="24" t="s">
        <v>190</v>
      </c>
      <c r="H110" s="32">
        <v>2</v>
      </c>
      <c r="I110" s="32"/>
    </row>
    <row r="111" spans="1:9" ht="24.95" customHeight="1" x14ac:dyDescent="0.25">
      <c r="A111" s="132"/>
      <c r="B111" s="94" t="s">
        <v>189</v>
      </c>
      <c r="C111" s="94"/>
      <c r="D111" s="94"/>
      <c r="E111" s="94"/>
      <c r="F111" s="94"/>
      <c r="G111" s="24" t="s">
        <v>188</v>
      </c>
      <c r="H111" s="32">
        <v>2568336</v>
      </c>
      <c r="I111" s="32">
        <v>5673609</v>
      </c>
    </row>
    <row r="112" spans="1:9" ht="24.95" customHeight="1" x14ac:dyDescent="0.25">
      <c r="A112" s="132"/>
      <c r="B112" s="94" t="s">
        <v>187</v>
      </c>
      <c r="C112" s="94"/>
      <c r="D112" s="94"/>
      <c r="E112" s="94"/>
      <c r="F112" s="94"/>
      <c r="G112" s="24" t="s">
        <v>186</v>
      </c>
      <c r="H112" s="32">
        <v>311646</v>
      </c>
      <c r="I112" s="32">
        <v>3644382</v>
      </c>
    </row>
    <row r="113" spans="1:9" ht="24.95" customHeight="1" x14ac:dyDescent="0.25">
      <c r="A113" s="132"/>
      <c r="B113" s="94" t="s">
        <v>185</v>
      </c>
      <c r="C113" s="94"/>
      <c r="D113" s="94"/>
      <c r="E113" s="94"/>
      <c r="F113" s="94"/>
      <c r="G113" s="24" t="s">
        <v>184</v>
      </c>
      <c r="H113" s="32">
        <v>0</v>
      </c>
      <c r="I113" s="32">
        <v>0</v>
      </c>
    </row>
    <row r="114" spans="1:9" ht="24.95" customHeight="1" x14ac:dyDescent="0.25">
      <c r="A114" s="132"/>
      <c r="B114" s="94" t="s">
        <v>183</v>
      </c>
      <c r="C114" s="94"/>
      <c r="D114" s="94"/>
      <c r="E114" s="94"/>
      <c r="F114" s="94"/>
      <c r="G114" s="24" t="s">
        <v>182</v>
      </c>
      <c r="H114" s="32">
        <v>0</v>
      </c>
      <c r="I114" s="32">
        <v>0</v>
      </c>
    </row>
    <row r="115" spans="1:9" ht="24.95" customHeight="1" x14ac:dyDescent="0.25">
      <c r="A115" s="132"/>
      <c r="B115" s="94" t="s">
        <v>181</v>
      </c>
      <c r="C115" s="94"/>
      <c r="D115" s="94"/>
      <c r="E115" s="94"/>
      <c r="F115" s="94"/>
      <c r="G115" s="24" t="s">
        <v>180</v>
      </c>
      <c r="H115" s="32">
        <v>288900</v>
      </c>
      <c r="I115" s="32">
        <v>139900</v>
      </c>
    </row>
    <row r="116" spans="1:9" ht="24.95" customHeight="1" x14ac:dyDescent="0.25">
      <c r="A116" s="132"/>
      <c r="B116" s="94" t="s">
        <v>179</v>
      </c>
      <c r="C116" s="94"/>
      <c r="D116" s="94"/>
      <c r="E116" s="94"/>
      <c r="F116" s="94"/>
      <c r="G116" s="24" t="s">
        <v>178</v>
      </c>
      <c r="H116" s="32">
        <v>651063</v>
      </c>
      <c r="I116" s="32">
        <v>35062</v>
      </c>
    </row>
    <row r="117" spans="1:9" ht="24.95" customHeight="1" x14ac:dyDescent="0.25">
      <c r="A117" s="132"/>
      <c r="B117" s="95" t="s">
        <v>177</v>
      </c>
      <c r="C117" s="95"/>
      <c r="D117" s="95"/>
      <c r="E117" s="95"/>
      <c r="F117" s="95"/>
      <c r="G117" s="24" t="s">
        <v>176</v>
      </c>
      <c r="H117" s="32">
        <v>3275236</v>
      </c>
      <c r="I117" s="32">
        <v>17454336</v>
      </c>
    </row>
    <row r="118" spans="1:9" ht="24.95" customHeight="1" x14ac:dyDescent="0.25">
      <c r="A118" s="132"/>
      <c r="B118" s="94" t="s">
        <v>175</v>
      </c>
      <c r="C118" s="94"/>
      <c r="D118" s="94"/>
      <c r="E118" s="94"/>
      <c r="F118" s="94"/>
      <c r="G118" s="24" t="s">
        <v>174</v>
      </c>
      <c r="H118" s="32">
        <v>0</v>
      </c>
      <c r="I118" s="32">
        <v>0</v>
      </c>
    </row>
    <row r="119" spans="1:9" ht="24.95" customHeight="1" x14ac:dyDescent="0.25">
      <c r="A119" s="132"/>
      <c r="B119" s="94" t="s">
        <v>173</v>
      </c>
      <c r="C119" s="94"/>
      <c r="D119" s="94"/>
      <c r="E119" s="94"/>
      <c r="F119" s="94"/>
      <c r="G119" s="24" t="s">
        <v>172</v>
      </c>
      <c r="H119" s="32">
        <v>3271269</v>
      </c>
      <c r="I119" s="32">
        <v>17443960</v>
      </c>
    </row>
    <row r="120" spans="1:9" ht="24.95" customHeight="1" x14ac:dyDescent="0.25">
      <c r="A120" s="132"/>
      <c r="B120" s="94" t="s">
        <v>171</v>
      </c>
      <c r="C120" s="94"/>
      <c r="D120" s="94"/>
      <c r="E120" s="94"/>
      <c r="F120" s="94"/>
      <c r="G120" s="24" t="s">
        <v>170</v>
      </c>
      <c r="H120" s="32"/>
      <c r="I120" s="32"/>
    </row>
    <row r="121" spans="1:9" ht="24.95" customHeight="1" x14ac:dyDescent="0.25">
      <c r="A121" s="132"/>
      <c r="B121" s="94" t="s">
        <v>169</v>
      </c>
      <c r="C121" s="94"/>
      <c r="D121" s="94"/>
      <c r="E121" s="94"/>
      <c r="F121" s="94"/>
      <c r="G121" s="24" t="s">
        <v>168</v>
      </c>
      <c r="H121" s="32">
        <v>3967</v>
      </c>
      <c r="I121" s="32">
        <v>10376</v>
      </c>
    </row>
    <row r="122" spans="1:9" ht="24.95" customHeight="1" x14ac:dyDescent="0.25">
      <c r="A122" s="132"/>
      <c r="B122" s="94" t="s">
        <v>167</v>
      </c>
      <c r="C122" s="94"/>
      <c r="D122" s="94"/>
      <c r="E122" s="94"/>
      <c r="F122" s="94"/>
      <c r="G122" s="24" t="s">
        <v>166</v>
      </c>
      <c r="H122" s="32">
        <v>0</v>
      </c>
      <c r="I122" s="32">
        <v>0</v>
      </c>
    </row>
    <row r="123" spans="1:9" ht="24.95" customHeight="1" x14ac:dyDescent="0.25">
      <c r="A123" s="132"/>
      <c r="B123" s="94" t="s">
        <v>165</v>
      </c>
      <c r="C123" s="94"/>
      <c r="D123" s="94"/>
      <c r="E123" s="94"/>
      <c r="F123" s="94"/>
      <c r="G123" s="24" t="s">
        <v>164</v>
      </c>
      <c r="H123" s="32">
        <v>0</v>
      </c>
      <c r="I123" s="32">
        <v>0</v>
      </c>
    </row>
    <row r="124" spans="1:9" ht="24.95" customHeight="1" x14ac:dyDescent="0.25">
      <c r="A124" s="132"/>
      <c r="B124" s="95" t="s">
        <v>163</v>
      </c>
      <c r="C124" s="95"/>
      <c r="D124" s="95"/>
      <c r="E124" s="95"/>
      <c r="F124" s="95"/>
      <c r="G124" s="24" t="s">
        <v>162</v>
      </c>
      <c r="H124" s="32">
        <v>53647652</v>
      </c>
      <c r="I124" s="32">
        <v>69938938</v>
      </c>
    </row>
    <row r="125" spans="1:9" ht="24.95" customHeight="1" x14ac:dyDescent="0.25">
      <c r="A125" s="132"/>
      <c r="B125" s="101" t="s">
        <v>161</v>
      </c>
      <c r="C125" s="101"/>
      <c r="D125" s="101"/>
      <c r="E125" s="101"/>
      <c r="F125" s="101"/>
      <c r="G125" s="24" t="s">
        <v>160</v>
      </c>
      <c r="H125" s="32">
        <v>79299588</v>
      </c>
      <c r="I125" s="32">
        <v>94799303</v>
      </c>
    </row>
    <row r="126" spans="1:9" ht="28.5" customHeight="1" x14ac:dyDescent="0.25">
      <c r="A126" s="132"/>
      <c r="B126" s="102" t="s">
        <v>159</v>
      </c>
      <c r="C126" s="102"/>
      <c r="D126" s="102"/>
      <c r="E126" s="102"/>
      <c r="F126" s="102"/>
      <c r="G126" s="102"/>
      <c r="H126" s="102"/>
      <c r="I126" s="102"/>
    </row>
    <row r="127" spans="1:9" ht="24.95" customHeight="1" x14ac:dyDescent="0.25">
      <c r="A127" s="132"/>
      <c r="B127" s="94" t="s">
        <v>158</v>
      </c>
      <c r="C127" s="94"/>
      <c r="D127" s="94"/>
      <c r="E127" s="94"/>
      <c r="F127" s="94"/>
      <c r="G127" s="24" t="s">
        <v>157</v>
      </c>
      <c r="H127" s="25">
        <f>'2022 год_узб '!H127</f>
        <v>9569744</v>
      </c>
      <c r="I127" s="25">
        <f>'2022 год_узб '!I127</f>
        <v>19139488</v>
      </c>
    </row>
    <row r="128" spans="1:9" ht="24.95" customHeight="1" x14ac:dyDescent="0.25">
      <c r="A128" s="132"/>
      <c r="B128" s="94" t="s">
        <v>156</v>
      </c>
      <c r="C128" s="94"/>
      <c r="D128" s="94"/>
      <c r="E128" s="94"/>
      <c r="F128" s="94"/>
      <c r="G128" s="24" t="s">
        <v>155</v>
      </c>
      <c r="H128" s="25">
        <f>'2022 год_узб '!H128</f>
        <v>0</v>
      </c>
      <c r="I128" s="25">
        <f>'2022 год_узб '!I128</f>
        <v>0</v>
      </c>
    </row>
    <row r="129" spans="1:9" ht="24.95" customHeight="1" x14ac:dyDescent="0.25">
      <c r="A129" s="132"/>
      <c r="B129" s="94" t="s">
        <v>154</v>
      </c>
      <c r="C129" s="94"/>
      <c r="D129" s="94"/>
      <c r="E129" s="94"/>
      <c r="F129" s="94"/>
      <c r="G129" s="24" t="s">
        <v>153</v>
      </c>
      <c r="H129" s="25">
        <f>'2022 год_узб '!H129</f>
        <v>8186396</v>
      </c>
      <c r="I129" s="25">
        <f>'2022 год_узб '!I129</f>
        <v>9464983</v>
      </c>
    </row>
    <row r="130" spans="1:9" ht="24.95" customHeight="1" x14ac:dyDescent="0.25">
      <c r="A130" s="132"/>
      <c r="B130" s="94" t="s">
        <v>152</v>
      </c>
      <c r="C130" s="94"/>
      <c r="D130" s="94"/>
      <c r="E130" s="94"/>
      <c r="F130" s="94"/>
      <c r="G130" s="24" t="s">
        <v>151</v>
      </c>
      <c r="H130" s="25">
        <f>'2022 год_узб '!H130</f>
        <v>0</v>
      </c>
      <c r="I130" s="25">
        <f>'2022 год_узб '!I130</f>
        <v>0</v>
      </c>
    </row>
    <row r="131" spans="1:9" ht="24.95" customHeight="1" x14ac:dyDescent="0.25">
      <c r="A131" s="132"/>
      <c r="B131" s="94" t="s">
        <v>150</v>
      </c>
      <c r="C131" s="94"/>
      <c r="D131" s="94"/>
      <c r="E131" s="94"/>
      <c r="F131" s="94"/>
      <c r="G131" s="24" t="s">
        <v>149</v>
      </c>
      <c r="H131" s="25">
        <f>'2022 год_узб '!H131</f>
        <v>39538708</v>
      </c>
      <c r="I131" s="25">
        <f>'2022 год_узб '!I131</f>
        <v>55624990</v>
      </c>
    </row>
    <row r="132" spans="1:9" ht="24.95" customHeight="1" x14ac:dyDescent="0.25">
      <c r="A132" s="132"/>
      <c r="B132" s="94" t="s">
        <v>148</v>
      </c>
      <c r="C132" s="94"/>
      <c r="D132" s="94"/>
      <c r="E132" s="94"/>
      <c r="F132" s="94"/>
      <c r="G132" s="24" t="s">
        <v>147</v>
      </c>
      <c r="H132" s="25">
        <f>'2022 год_узб '!H132</f>
        <v>6917468</v>
      </c>
      <c r="I132" s="25">
        <f>'2022 год_узб '!I132</f>
        <v>9501528</v>
      </c>
    </row>
    <row r="133" spans="1:9" ht="24.95" customHeight="1" x14ac:dyDescent="0.25">
      <c r="A133" s="132"/>
      <c r="B133" s="94" t="s">
        <v>146</v>
      </c>
      <c r="C133" s="94"/>
      <c r="D133" s="94"/>
      <c r="E133" s="94"/>
      <c r="F133" s="94"/>
      <c r="G133" s="24" t="s">
        <v>145</v>
      </c>
      <c r="H133" s="25">
        <f>'2022 год_узб '!H133</f>
        <v>0</v>
      </c>
      <c r="I133" s="25">
        <f>'2022 год_узб '!I133</f>
        <v>0</v>
      </c>
    </row>
    <row r="134" spans="1:9" ht="24.95" customHeight="1" x14ac:dyDescent="0.25">
      <c r="A134" s="132"/>
      <c r="B134" s="95" t="s">
        <v>144</v>
      </c>
      <c r="C134" s="95"/>
      <c r="D134" s="95"/>
      <c r="E134" s="95"/>
      <c r="F134" s="95"/>
      <c r="G134" s="24" t="s">
        <v>143</v>
      </c>
      <c r="H134" s="25">
        <f>'2022 год_узб '!H134</f>
        <v>64212316</v>
      </c>
      <c r="I134" s="25">
        <f>'2022 год_узб '!I134</f>
        <v>93730989</v>
      </c>
    </row>
    <row r="135" spans="1:9" ht="24.95" customHeight="1" x14ac:dyDescent="0.25">
      <c r="A135" s="132"/>
      <c r="B135" s="95" t="s">
        <v>142</v>
      </c>
      <c r="C135" s="95"/>
      <c r="D135" s="95"/>
      <c r="E135" s="95"/>
      <c r="F135" s="95"/>
      <c r="G135" s="24"/>
      <c r="H135" s="25">
        <f>'2022 год_узб '!H135</f>
        <v>0</v>
      </c>
      <c r="I135" s="25">
        <f>'2022 год_узб '!I135</f>
        <v>0</v>
      </c>
    </row>
    <row r="136" spans="1:9" ht="24.95" customHeight="1" x14ac:dyDescent="0.25">
      <c r="A136" s="132"/>
      <c r="B136" s="95" t="s">
        <v>141</v>
      </c>
      <c r="C136" s="95"/>
      <c r="D136" s="95"/>
      <c r="E136" s="95"/>
      <c r="F136" s="95"/>
      <c r="G136" s="24" t="s">
        <v>140</v>
      </c>
      <c r="H136" s="25">
        <f>'2022 год_узб '!H136</f>
        <v>1715447</v>
      </c>
      <c r="I136" s="25">
        <f>'2022 год_узб '!I136</f>
        <v>0</v>
      </c>
    </row>
    <row r="137" spans="1:9" ht="24.95" customHeight="1" x14ac:dyDescent="0.25">
      <c r="A137" s="132"/>
      <c r="B137" s="95" t="s">
        <v>139</v>
      </c>
      <c r="C137" s="95"/>
      <c r="D137" s="95"/>
      <c r="E137" s="95"/>
      <c r="F137" s="95"/>
      <c r="G137" s="24" t="s">
        <v>138</v>
      </c>
      <c r="H137" s="25">
        <f>'2022 год_узб '!H137</f>
        <v>0</v>
      </c>
      <c r="I137" s="25">
        <f>'2022 год_узб '!I137</f>
        <v>0</v>
      </c>
    </row>
    <row r="138" spans="1:9" ht="24.95" customHeight="1" x14ac:dyDescent="0.25">
      <c r="A138" s="132"/>
      <c r="B138" s="94" t="s">
        <v>137</v>
      </c>
      <c r="C138" s="94"/>
      <c r="D138" s="94"/>
      <c r="E138" s="94"/>
      <c r="F138" s="94"/>
      <c r="G138" s="24" t="s">
        <v>136</v>
      </c>
      <c r="H138" s="25">
        <f>'2022 год_узб '!H138</f>
        <v>0</v>
      </c>
      <c r="I138" s="25">
        <f>'2022 год_узб '!I138</f>
        <v>0</v>
      </c>
    </row>
    <row r="139" spans="1:9" ht="24.95" customHeight="1" x14ac:dyDescent="0.25">
      <c r="A139" s="132"/>
      <c r="B139" s="94" t="s">
        <v>135</v>
      </c>
      <c r="C139" s="94"/>
      <c r="D139" s="94"/>
      <c r="E139" s="94"/>
      <c r="F139" s="94"/>
      <c r="G139" s="24" t="s">
        <v>134</v>
      </c>
      <c r="H139" s="25">
        <f>'2022 год_узб '!H139</f>
        <v>0</v>
      </c>
      <c r="I139" s="25">
        <f>'2022 год_узб '!I139</f>
        <v>0</v>
      </c>
    </row>
    <row r="140" spans="1:9" ht="33.75" customHeight="1" x14ac:dyDescent="0.25">
      <c r="A140" s="132"/>
      <c r="B140" s="94" t="s">
        <v>133</v>
      </c>
      <c r="C140" s="94"/>
      <c r="D140" s="94"/>
      <c r="E140" s="94"/>
      <c r="F140" s="94"/>
      <c r="G140" s="24" t="s">
        <v>132</v>
      </c>
      <c r="H140" s="25">
        <f>'2022 год_узб '!H140</f>
        <v>0</v>
      </c>
      <c r="I140" s="25">
        <f>'2022 год_узб '!I140</f>
        <v>0</v>
      </c>
    </row>
    <row r="141" spans="1:9" ht="24.95" customHeight="1" x14ac:dyDescent="0.25">
      <c r="A141" s="132"/>
      <c r="B141" s="94" t="s">
        <v>131</v>
      </c>
      <c r="C141" s="94"/>
      <c r="D141" s="94"/>
      <c r="E141" s="94"/>
      <c r="F141" s="94"/>
      <c r="G141" s="24" t="s">
        <v>130</v>
      </c>
      <c r="H141" s="25">
        <f>'2022 год_узб '!H141</f>
        <v>0</v>
      </c>
      <c r="I141" s="25">
        <f>'2022 год_узб '!I141</f>
        <v>0</v>
      </c>
    </row>
    <row r="142" spans="1:9" ht="22.5" customHeight="1" x14ac:dyDescent="0.25">
      <c r="A142" s="132"/>
      <c r="B142" s="94" t="s">
        <v>129</v>
      </c>
      <c r="C142" s="94"/>
      <c r="D142" s="94"/>
      <c r="E142" s="94"/>
      <c r="F142" s="94"/>
      <c r="G142" s="24" t="s">
        <v>128</v>
      </c>
      <c r="H142" s="25">
        <f>'2022 год_узб '!H142</f>
        <v>0</v>
      </c>
      <c r="I142" s="25">
        <f>'2022 год_узб '!I142</f>
        <v>0</v>
      </c>
    </row>
    <row r="143" spans="1:9" ht="24.95" customHeight="1" x14ac:dyDescent="0.25">
      <c r="A143" s="132"/>
      <c r="B143" s="94" t="s">
        <v>127</v>
      </c>
      <c r="C143" s="94"/>
      <c r="D143" s="94"/>
      <c r="E143" s="94"/>
      <c r="F143" s="94"/>
      <c r="G143" s="24" t="s">
        <v>126</v>
      </c>
      <c r="H143" s="25">
        <f>'2022 год_узб '!H143</f>
        <v>0</v>
      </c>
      <c r="I143" s="25">
        <f>'2022 год_узб '!I143</f>
        <v>0</v>
      </c>
    </row>
    <row r="144" spans="1:9" ht="24.95" customHeight="1" x14ac:dyDescent="0.25">
      <c r="A144" s="132"/>
      <c r="B144" s="94" t="s">
        <v>125</v>
      </c>
      <c r="C144" s="94"/>
      <c r="D144" s="94"/>
      <c r="E144" s="94"/>
      <c r="F144" s="94"/>
      <c r="G144" s="24" t="s">
        <v>124</v>
      </c>
      <c r="H144" s="25">
        <f>'2022 год_узб '!H144</f>
        <v>0</v>
      </c>
      <c r="I144" s="25">
        <f>'2022 год_узб '!I144</f>
        <v>0</v>
      </c>
    </row>
    <row r="145" spans="1:9" ht="24.95" customHeight="1" x14ac:dyDescent="0.25">
      <c r="A145" s="132"/>
      <c r="B145" s="94" t="s">
        <v>123</v>
      </c>
      <c r="C145" s="94"/>
      <c r="D145" s="94"/>
      <c r="E145" s="94"/>
      <c r="F145" s="94"/>
      <c r="G145" s="24" t="s">
        <v>122</v>
      </c>
      <c r="H145" s="25">
        <f>'2022 год_узб '!H145</f>
        <v>1715447</v>
      </c>
      <c r="I145" s="25">
        <f>'2022 год_узб '!I145</f>
        <v>0</v>
      </c>
    </row>
    <row r="146" spans="1:9" ht="24.95" customHeight="1" x14ac:dyDescent="0.25">
      <c r="A146" s="132"/>
      <c r="B146" s="94" t="s">
        <v>121</v>
      </c>
      <c r="C146" s="94"/>
      <c r="D146" s="94"/>
      <c r="E146" s="94"/>
      <c r="F146" s="94"/>
      <c r="G146" s="24" t="s">
        <v>120</v>
      </c>
      <c r="H146" s="25">
        <f>'2022 год_узб '!H146</f>
        <v>0</v>
      </c>
      <c r="I146" s="25">
        <f>'2022 год_узб '!I146</f>
        <v>0</v>
      </c>
    </row>
    <row r="147" spans="1:9" ht="24.95" customHeight="1" x14ac:dyDescent="0.25">
      <c r="A147" s="132"/>
      <c r="B147" s="94" t="s">
        <v>119</v>
      </c>
      <c r="C147" s="94"/>
      <c r="D147" s="94"/>
      <c r="E147" s="94"/>
      <c r="F147" s="94"/>
      <c r="G147" s="24" t="s">
        <v>118</v>
      </c>
      <c r="H147" s="25">
        <f>'2022 год_узб '!H147</f>
        <v>0</v>
      </c>
      <c r="I147" s="25">
        <f>'2022 год_узб '!I147</f>
        <v>0</v>
      </c>
    </row>
    <row r="148" spans="1:9" ht="24.95" customHeight="1" x14ac:dyDescent="0.25">
      <c r="A148" s="132"/>
      <c r="B148" s="95" t="s">
        <v>117</v>
      </c>
      <c r="C148" s="95"/>
      <c r="D148" s="95"/>
      <c r="E148" s="95"/>
      <c r="F148" s="95"/>
      <c r="G148" s="24" t="s">
        <v>116</v>
      </c>
      <c r="H148" s="25">
        <f>'2022 год_узб '!H148</f>
        <v>13371825</v>
      </c>
      <c r="I148" s="25">
        <f>'2022 год_узб '!I148</f>
        <v>1068314</v>
      </c>
    </row>
    <row r="149" spans="1:9" ht="47.25" customHeight="1" x14ac:dyDescent="0.25">
      <c r="A149" s="132"/>
      <c r="B149" s="95" t="s">
        <v>115</v>
      </c>
      <c r="C149" s="95"/>
      <c r="D149" s="95"/>
      <c r="E149" s="95"/>
      <c r="F149" s="95"/>
      <c r="G149" s="24" t="s">
        <v>114</v>
      </c>
      <c r="H149" s="25">
        <f>'2022 год_узб '!H149</f>
        <v>1919531</v>
      </c>
      <c r="I149" s="25">
        <f>'2022 год_узб '!I149</f>
        <v>1068314</v>
      </c>
    </row>
    <row r="150" spans="1:9" ht="24.95" customHeight="1" x14ac:dyDescent="0.25">
      <c r="A150" s="132"/>
      <c r="B150" s="94" t="s">
        <v>113</v>
      </c>
      <c r="C150" s="94"/>
      <c r="D150" s="94"/>
      <c r="E150" s="94"/>
      <c r="F150" s="94"/>
      <c r="G150" s="24" t="s">
        <v>112</v>
      </c>
      <c r="H150" s="25">
        <f>'2022 год_узб '!H150</f>
        <v>0</v>
      </c>
      <c r="I150" s="25">
        <f>'2022 год_узб '!I150</f>
        <v>0</v>
      </c>
    </row>
    <row r="151" spans="1:9" ht="24.95" customHeight="1" x14ac:dyDescent="0.25">
      <c r="A151" s="132"/>
      <c r="B151" s="94" t="s">
        <v>111</v>
      </c>
      <c r="C151" s="94"/>
      <c r="D151" s="94"/>
      <c r="E151" s="94"/>
      <c r="F151" s="94"/>
      <c r="G151" s="24" t="s">
        <v>110</v>
      </c>
      <c r="H151" s="25">
        <f>'2022 год_узб '!H151</f>
        <v>1122546</v>
      </c>
      <c r="I151" s="25">
        <f>'2022 год_узб '!I151</f>
        <v>343</v>
      </c>
    </row>
    <row r="152" spans="1:9" ht="24.95" customHeight="1" x14ac:dyDescent="0.25">
      <c r="A152" s="132"/>
      <c r="B152" s="94" t="s">
        <v>109</v>
      </c>
      <c r="C152" s="94"/>
      <c r="D152" s="94"/>
      <c r="E152" s="94"/>
      <c r="F152" s="94"/>
      <c r="G152" s="24" t="s">
        <v>108</v>
      </c>
      <c r="H152" s="25">
        <f>'2022 год_узб '!H152</f>
        <v>0</v>
      </c>
      <c r="I152" s="25">
        <f>'2022 год_узб '!I152</f>
        <v>0</v>
      </c>
    </row>
    <row r="153" spans="1:9" ht="24.95" customHeight="1" x14ac:dyDescent="0.25">
      <c r="A153" s="132"/>
      <c r="B153" s="94" t="s">
        <v>107</v>
      </c>
      <c r="C153" s="94"/>
      <c r="D153" s="94"/>
      <c r="E153" s="94"/>
      <c r="F153" s="94"/>
      <c r="G153" s="24" t="s">
        <v>106</v>
      </c>
      <c r="H153" s="25">
        <f>'2022 год_узб '!H153</f>
        <v>0</v>
      </c>
      <c r="I153" s="25">
        <f>'2022 год_узб '!I153</f>
        <v>0</v>
      </c>
    </row>
    <row r="154" spans="1:9" ht="24.95" customHeight="1" x14ac:dyDescent="0.25">
      <c r="A154" s="132"/>
      <c r="B154" s="94" t="s">
        <v>105</v>
      </c>
      <c r="C154" s="94"/>
      <c r="D154" s="94"/>
      <c r="E154" s="94"/>
      <c r="F154" s="94"/>
      <c r="G154" s="24" t="s">
        <v>104</v>
      </c>
      <c r="H154" s="25">
        <f>'2022 год_узб '!H154</f>
        <v>0</v>
      </c>
      <c r="I154" s="25">
        <f>'2022 год_узб '!I154</f>
        <v>0</v>
      </c>
    </row>
    <row r="155" spans="1:9" ht="24.95" customHeight="1" x14ac:dyDescent="0.25">
      <c r="A155" s="132"/>
      <c r="B155" s="94" t="s">
        <v>103</v>
      </c>
      <c r="C155" s="94"/>
      <c r="D155" s="94"/>
      <c r="E155" s="94"/>
      <c r="F155" s="94"/>
      <c r="G155" s="24" t="s">
        <v>102</v>
      </c>
      <c r="H155" s="25">
        <f>'2022 год_узб '!H155</f>
        <v>0</v>
      </c>
      <c r="I155" s="25">
        <f>'2022 год_узб '!I155</f>
        <v>0</v>
      </c>
    </row>
    <row r="156" spans="1:9" ht="24.95" customHeight="1" x14ac:dyDescent="0.25">
      <c r="A156" s="132"/>
      <c r="B156" s="94" t="s">
        <v>101</v>
      </c>
      <c r="C156" s="94"/>
      <c r="D156" s="94"/>
      <c r="E156" s="94"/>
      <c r="F156" s="94"/>
      <c r="G156" s="24" t="s">
        <v>100</v>
      </c>
      <c r="H156" s="25">
        <f>'2022 год_узб '!H156</f>
        <v>0</v>
      </c>
      <c r="I156" s="25">
        <f>'2022 год_узб '!I156</f>
        <v>0</v>
      </c>
    </row>
    <row r="157" spans="1:9" ht="24.95" customHeight="1" x14ac:dyDescent="0.25">
      <c r="A157" s="132"/>
      <c r="B157" s="94" t="s">
        <v>99</v>
      </c>
      <c r="C157" s="94"/>
      <c r="D157" s="94"/>
      <c r="E157" s="94"/>
      <c r="F157" s="94"/>
      <c r="G157" s="24" t="s">
        <v>98</v>
      </c>
      <c r="H157" s="25">
        <f>'2022 год_узб '!H157</f>
        <v>50699</v>
      </c>
      <c r="I157" s="25">
        <f>'2022 год_узб '!I157</f>
        <v>88261</v>
      </c>
    </row>
    <row r="158" spans="1:9" ht="24.95" customHeight="1" x14ac:dyDescent="0.25">
      <c r="A158" s="132"/>
      <c r="B158" s="94" t="s">
        <v>97</v>
      </c>
      <c r="C158" s="94"/>
      <c r="D158" s="94"/>
      <c r="E158" s="94"/>
      <c r="F158" s="94"/>
      <c r="G158" s="24" t="s">
        <v>96</v>
      </c>
      <c r="H158" s="25">
        <f>'2022 год_узб '!H158</f>
        <v>0</v>
      </c>
      <c r="I158" s="25">
        <f>'2022 год_узб '!I158</f>
        <v>0</v>
      </c>
    </row>
    <row r="159" spans="1:9" ht="24.95" customHeight="1" x14ac:dyDescent="0.25">
      <c r="A159" s="132"/>
      <c r="B159" s="94" t="s">
        <v>95</v>
      </c>
      <c r="C159" s="94"/>
      <c r="D159" s="94"/>
      <c r="E159" s="94"/>
      <c r="F159" s="94"/>
      <c r="G159" s="24" t="s">
        <v>94</v>
      </c>
      <c r="H159" s="25">
        <f>'2022 год_узб '!H159</f>
        <v>863</v>
      </c>
      <c r="I159" s="25">
        <f>'2022 год_узб '!I159</f>
        <v>0</v>
      </c>
    </row>
    <row r="160" spans="1:9" ht="24.95" customHeight="1" x14ac:dyDescent="0.25">
      <c r="A160" s="132"/>
      <c r="B160" s="94" t="s">
        <v>93</v>
      </c>
      <c r="C160" s="94"/>
      <c r="D160" s="94"/>
      <c r="E160" s="94"/>
      <c r="F160" s="94"/>
      <c r="G160" s="24" t="s">
        <v>92</v>
      </c>
      <c r="H160" s="25">
        <f>'2022 год_узб '!H160</f>
        <v>0</v>
      </c>
      <c r="I160" s="25">
        <f>'2022 год_узб '!I160</f>
        <v>0</v>
      </c>
    </row>
    <row r="161" spans="1:9" ht="24.95" customHeight="1" x14ac:dyDescent="0.25">
      <c r="A161" s="132"/>
      <c r="B161" s="94" t="s">
        <v>91</v>
      </c>
      <c r="C161" s="94"/>
      <c r="D161" s="94"/>
      <c r="E161" s="94"/>
      <c r="F161" s="94"/>
      <c r="G161" s="24" t="s">
        <v>90</v>
      </c>
      <c r="H161" s="25">
        <f>'2022 год_узб '!H161</f>
        <v>730060</v>
      </c>
      <c r="I161" s="25">
        <f>'2022 год_узб '!I161</f>
        <v>963734</v>
      </c>
    </row>
    <row r="162" spans="1:9" ht="24.95" customHeight="1" x14ac:dyDescent="0.25">
      <c r="A162" s="132"/>
      <c r="B162" s="94" t="s">
        <v>89</v>
      </c>
      <c r="C162" s="94"/>
      <c r="D162" s="94"/>
      <c r="E162" s="94"/>
      <c r="F162" s="94"/>
      <c r="G162" s="24" t="s">
        <v>88</v>
      </c>
      <c r="H162" s="25">
        <f>'2022 год_узб '!H162</f>
        <v>16</v>
      </c>
      <c r="I162" s="25">
        <f>'2022 год_узб '!I162</f>
        <v>0</v>
      </c>
    </row>
    <row r="163" spans="1:9" ht="24.95" customHeight="1" x14ac:dyDescent="0.25">
      <c r="A163" s="132"/>
      <c r="B163" s="94" t="s">
        <v>87</v>
      </c>
      <c r="C163" s="94"/>
      <c r="D163" s="94"/>
      <c r="E163" s="94"/>
      <c r="F163" s="94"/>
      <c r="G163" s="24" t="s">
        <v>86</v>
      </c>
      <c r="H163" s="25">
        <f>'2022 год_узб '!H163</f>
        <v>11452294</v>
      </c>
      <c r="I163" s="25">
        <f>'2022 год_узб '!I163</f>
        <v>0</v>
      </c>
    </row>
    <row r="164" spans="1:9" ht="24.95" customHeight="1" x14ac:dyDescent="0.25">
      <c r="A164" s="132"/>
      <c r="B164" s="94" t="s">
        <v>85</v>
      </c>
      <c r="C164" s="94"/>
      <c r="D164" s="94"/>
      <c r="E164" s="94"/>
      <c r="F164" s="94"/>
      <c r="G164" s="24" t="s">
        <v>84</v>
      </c>
      <c r="H164" s="25">
        <f>'2022 год_узб '!H164</f>
        <v>0</v>
      </c>
      <c r="I164" s="25">
        <f>'2022 год_узб '!I164</f>
        <v>0</v>
      </c>
    </row>
    <row r="165" spans="1:9" ht="24.95" customHeight="1" x14ac:dyDescent="0.25">
      <c r="A165" s="132"/>
      <c r="B165" s="94" t="s">
        <v>83</v>
      </c>
      <c r="C165" s="94"/>
      <c r="D165" s="94"/>
      <c r="E165" s="94"/>
      <c r="F165" s="94"/>
      <c r="G165" s="24" t="s">
        <v>82</v>
      </c>
      <c r="H165" s="25">
        <f>'2022 год_узб '!H165</f>
        <v>0</v>
      </c>
      <c r="I165" s="25">
        <f>'2022 год_узб '!I165</f>
        <v>0</v>
      </c>
    </row>
    <row r="166" spans="1:9" ht="24.95" customHeight="1" x14ac:dyDescent="0.25">
      <c r="A166" s="132"/>
      <c r="B166" s="94" t="s">
        <v>81</v>
      </c>
      <c r="C166" s="94"/>
      <c r="D166" s="94"/>
      <c r="E166" s="94"/>
      <c r="F166" s="94"/>
      <c r="G166" s="24" t="s">
        <v>80</v>
      </c>
      <c r="H166" s="25">
        <f>'2022 год_узб '!H166</f>
        <v>15347</v>
      </c>
      <c r="I166" s="25">
        <f>'2022 год_узб '!I166</f>
        <v>15976</v>
      </c>
    </row>
    <row r="167" spans="1:9" ht="24.95" customHeight="1" x14ac:dyDescent="0.25">
      <c r="A167" s="132"/>
      <c r="B167" s="95" t="s">
        <v>79</v>
      </c>
      <c r="C167" s="95"/>
      <c r="D167" s="95"/>
      <c r="E167" s="95"/>
      <c r="F167" s="95"/>
      <c r="G167" s="24" t="s">
        <v>78</v>
      </c>
      <c r="H167" s="25">
        <f>'2022 год_узб '!H167</f>
        <v>15087272</v>
      </c>
      <c r="I167" s="25">
        <f>'2022 год_узб '!I167</f>
        <v>1068314</v>
      </c>
    </row>
    <row r="168" spans="1:9" ht="24.95" customHeight="1" x14ac:dyDescent="0.25">
      <c r="A168" s="132"/>
      <c r="B168" s="95" t="s">
        <v>77</v>
      </c>
      <c r="C168" s="95"/>
      <c r="D168" s="95"/>
      <c r="E168" s="95"/>
      <c r="F168" s="95"/>
      <c r="G168" s="24" t="s">
        <v>76</v>
      </c>
      <c r="H168" s="25">
        <f>'2022 год_узб '!H168</f>
        <v>79299588</v>
      </c>
      <c r="I168" s="25">
        <f>'2022 год_узб '!I168</f>
        <v>94799303</v>
      </c>
    </row>
    <row r="169" spans="1:9" s="53" customFormat="1" ht="16.5" customHeight="1" x14ac:dyDescent="0.25">
      <c r="A169" s="132" t="s">
        <v>75</v>
      </c>
      <c r="B169" s="146" t="s">
        <v>495</v>
      </c>
      <c r="C169" s="146"/>
      <c r="D169" s="146"/>
      <c r="E169" s="146"/>
      <c r="F169" s="146"/>
      <c r="G169" s="146"/>
      <c r="H169" s="146"/>
      <c r="I169" s="146"/>
    </row>
    <row r="170" spans="1:9" ht="33" customHeight="1" x14ac:dyDescent="0.25">
      <c r="A170" s="132"/>
      <c r="B170" s="160" t="s">
        <v>496</v>
      </c>
      <c r="C170" s="160"/>
      <c r="D170" s="160"/>
      <c r="E170" s="157" t="s">
        <v>497</v>
      </c>
      <c r="F170" s="153" t="s">
        <v>543</v>
      </c>
      <c r="G170" s="153"/>
      <c r="H170" s="153" t="s">
        <v>498</v>
      </c>
      <c r="I170" s="153"/>
    </row>
    <row r="171" spans="1:9" x14ac:dyDescent="0.25">
      <c r="A171" s="132"/>
      <c r="B171" s="160"/>
      <c r="C171" s="160"/>
      <c r="D171" s="160"/>
      <c r="E171" s="157"/>
      <c r="F171" s="34" t="s">
        <v>499</v>
      </c>
      <c r="G171" s="34" t="s">
        <v>500</v>
      </c>
      <c r="H171" s="34" t="s">
        <v>499</v>
      </c>
      <c r="I171" s="34" t="s">
        <v>500</v>
      </c>
    </row>
    <row r="172" spans="1:9" ht="24.95" customHeight="1" x14ac:dyDescent="0.25">
      <c r="A172" s="132"/>
      <c r="B172" s="154" t="s">
        <v>67</v>
      </c>
      <c r="C172" s="154"/>
      <c r="D172" s="154"/>
      <c r="E172" s="26" t="s">
        <v>66</v>
      </c>
      <c r="F172" s="27">
        <f>'2022 год_узб '!F172</f>
        <v>277442681</v>
      </c>
      <c r="G172" s="27">
        <f>'2022 год_узб '!G172</f>
        <v>0</v>
      </c>
      <c r="H172" s="27">
        <f>'2022 год_узб '!H172</f>
        <v>276372232</v>
      </c>
      <c r="I172" s="27">
        <f>'2022 год_узб '!I172</f>
        <v>0</v>
      </c>
    </row>
    <row r="173" spans="1:9" ht="24.95" customHeight="1" x14ac:dyDescent="0.25">
      <c r="A173" s="132"/>
      <c r="B173" s="154" t="s">
        <v>65</v>
      </c>
      <c r="C173" s="154"/>
      <c r="D173" s="154"/>
      <c r="E173" s="26" t="s">
        <v>64</v>
      </c>
      <c r="F173" s="27">
        <f>'2022 год_узб '!F173</f>
        <v>0</v>
      </c>
      <c r="G173" s="27">
        <f>'2022 год_узб '!G173</f>
        <v>222361414</v>
      </c>
      <c r="H173" s="27">
        <f>'2022 год_узб '!H173</f>
        <v>0</v>
      </c>
      <c r="I173" s="27">
        <f>'2022 год_узб '!I173</f>
        <v>199976751</v>
      </c>
    </row>
    <row r="174" spans="1:9" ht="24.95" customHeight="1" x14ac:dyDescent="0.25">
      <c r="A174" s="132"/>
      <c r="B174" s="154" t="s">
        <v>63</v>
      </c>
      <c r="C174" s="154"/>
      <c r="D174" s="154"/>
      <c r="E174" s="26" t="s">
        <v>62</v>
      </c>
      <c r="F174" s="27">
        <f>'2022 год_узб '!F174</f>
        <v>55081267</v>
      </c>
      <c r="G174" s="27">
        <f>'2022 год_узб '!G174</f>
        <v>0</v>
      </c>
      <c r="H174" s="27">
        <f>'2022 год_узб '!H174</f>
        <v>76395481</v>
      </c>
      <c r="I174" s="27">
        <f>'2022 год_узб '!I174</f>
        <v>0</v>
      </c>
    </row>
    <row r="175" spans="1:9" ht="24.95" customHeight="1" x14ac:dyDescent="0.25">
      <c r="A175" s="132"/>
      <c r="B175" s="154" t="s">
        <v>61</v>
      </c>
      <c r="C175" s="154"/>
      <c r="D175" s="154"/>
      <c r="E175" s="26" t="s">
        <v>60</v>
      </c>
      <c r="F175" s="27">
        <f>'2022 год_узб '!F175</f>
        <v>0</v>
      </c>
      <c r="G175" s="27">
        <f>'2022 год_узб '!G175</f>
        <v>19648356</v>
      </c>
      <c r="H175" s="27">
        <f>'2022 год_узб '!H175</f>
        <v>0</v>
      </c>
      <c r="I175" s="27">
        <f>'2022 год_узб '!I175</f>
        <v>23220750</v>
      </c>
    </row>
    <row r="176" spans="1:9" ht="24.95" customHeight="1" x14ac:dyDescent="0.25">
      <c r="A176" s="132"/>
      <c r="B176" s="154" t="s">
        <v>59</v>
      </c>
      <c r="C176" s="154"/>
      <c r="D176" s="154"/>
      <c r="E176" s="26" t="s">
        <v>58</v>
      </c>
      <c r="F176" s="27">
        <f>'2022 год_узб '!F176</f>
        <v>0</v>
      </c>
      <c r="G176" s="27">
        <f>'2022 год_узб '!G176</f>
        <v>1243002</v>
      </c>
      <c r="H176" s="27">
        <f>'2022 год_узб '!H176</f>
        <v>0</v>
      </c>
      <c r="I176" s="27">
        <f>'2022 год_узб '!I176</f>
        <v>1508256</v>
      </c>
    </row>
    <row r="177" spans="1:9" ht="24.95" customHeight="1" x14ac:dyDescent="0.25">
      <c r="A177" s="132"/>
      <c r="B177" s="154" t="s">
        <v>57</v>
      </c>
      <c r="C177" s="154"/>
      <c r="D177" s="154"/>
      <c r="E177" s="26" t="s">
        <v>56</v>
      </c>
      <c r="F177" s="27">
        <f>'2022 год_узб '!F177</f>
        <v>0</v>
      </c>
      <c r="G177" s="27">
        <f>'2022 год_узб '!G177</f>
        <v>4140697</v>
      </c>
      <c r="H177" s="27">
        <f>'2022 год_узб '!H177</f>
        <v>0</v>
      </c>
      <c r="I177" s="27">
        <f>'2022 год_узб '!I177</f>
        <v>4273314</v>
      </c>
    </row>
    <row r="178" spans="1:9" ht="24.95" customHeight="1" x14ac:dyDescent="0.25">
      <c r="A178" s="132"/>
      <c r="B178" s="154" t="s">
        <v>55</v>
      </c>
      <c r="C178" s="154"/>
      <c r="D178" s="154"/>
      <c r="E178" s="26" t="s">
        <v>54</v>
      </c>
      <c r="F178" s="27">
        <f>'2022 год_узб '!F178</f>
        <v>0</v>
      </c>
      <c r="G178" s="27">
        <f>'2022 год_узб '!G178</f>
        <v>14264657</v>
      </c>
      <c r="H178" s="27">
        <f>'2022 год_узб '!H178</f>
        <v>0</v>
      </c>
      <c r="I178" s="27">
        <f>'2022 год_узб '!I178</f>
        <v>17439180</v>
      </c>
    </row>
    <row r="179" spans="1:9" ht="24.95" customHeight="1" x14ac:dyDescent="0.25">
      <c r="A179" s="132"/>
      <c r="B179" s="154" t="s">
        <v>53</v>
      </c>
      <c r="C179" s="154"/>
      <c r="D179" s="154"/>
      <c r="E179" s="26" t="s">
        <v>52</v>
      </c>
      <c r="F179" s="27">
        <f>'2022 год_узб '!F179</f>
        <v>0</v>
      </c>
      <c r="G179" s="27">
        <f>'2022 год_узб '!G179</f>
        <v>0</v>
      </c>
      <c r="H179" s="27">
        <f>'2022 год_узб '!H179</f>
        <v>0</v>
      </c>
      <c r="I179" s="27">
        <f>'2022 год_узб '!I179</f>
        <v>0</v>
      </c>
    </row>
    <row r="180" spans="1:9" ht="24.95" customHeight="1" x14ac:dyDescent="0.25">
      <c r="A180" s="132"/>
      <c r="B180" s="154" t="s">
        <v>51</v>
      </c>
      <c r="C180" s="154"/>
      <c r="D180" s="154"/>
      <c r="E180" s="26" t="s">
        <v>50</v>
      </c>
      <c r="F180" s="27">
        <f>'2022 год_узб '!F180</f>
        <v>1344426</v>
      </c>
      <c r="G180" s="27">
        <f>'2022 год_узб '!G180</f>
        <v>0</v>
      </c>
      <c r="H180" s="27">
        <f>'2022 год_узб '!H180</f>
        <v>1172690</v>
      </c>
      <c r="I180" s="27">
        <f>'2022 год_узб '!I180</f>
        <v>0</v>
      </c>
    </row>
    <row r="181" spans="1:9" ht="24.95" customHeight="1" x14ac:dyDescent="0.25">
      <c r="A181" s="132"/>
      <c r="B181" s="154" t="s">
        <v>49</v>
      </c>
      <c r="C181" s="154"/>
      <c r="D181" s="154"/>
      <c r="E181" s="26">
        <v>100</v>
      </c>
      <c r="F181" s="27">
        <f>'2022 год_узб '!F181</f>
        <v>36777337</v>
      </c>
      <c r="G181" s="27">
        <f>'2022 год_узб '!G181</f>
        <v>0</v>
      </c>
      <c r="H181" s="27">
        <f>'2022 год_узб '!H181</f>
        <v>54347421</v>
      </c>
      <c r="I181" s="27">
        <f>'2022 год_узб '!I181</f>
        <v>0</v>
      </c>
    </row>
    <row r="182" spans="1:9" ht="24.95" customHeight="1" x14ac:dyDescent="0.25">
      <c r="A182" s="132"/>
      <c r="B182" s="154" t="s">
        <v>48</v>
      </c>
      <c r="C182" s="154"/>
      <c r="D182" s="154"/>
      <c r="E182" s="26">
        <v>110</v>
      </c>
      <c r="F182" s="27">
        <f>'2022 год_узб '!F182</f>
        <v>857922</v>
      </c>
      <c r="G182" s="27">
        <f>'2022 год_узб '!G182</f>
        <v>0</v>
      </c>
      <c r="H182" s="27">
        <f>'2022 год_узб '!H182</f>
        <v>575783</v>
      </c>
      <c r="I182" s="27">
        <f>'2022 год_узб '!I182</f>
        <v>0</v>
      </c>
    </row>
    <row r="183" spans="1:9" ht="24.95" customHeight="1" x14ac:dyDescent="0.25">
      <c r="A183" s="132"/>
      <c r="B183" s="154" t="s">
        <v>47</v>
      </c>
      <c r="C183" s="154"/>
      <c r="D183" s="154"/>
      <c r="E183" s="26">
        <v>120</v>
      </c>
      <c r="F183" s="27">
        <f>'2022 год_узб '!F183</f>
        <v>0</v>
      </c>
      <c r="G183" s="27">
        <f>'2022 год_узб '!G183</f>
        <v>0</v>
      </c>
      <c r="H183" s="27">
        <f>'2022 год_узб '!H183</f>
        <v>0</v>
      </c>
      <c r="I183" s="27">
        <f>'2022 год_узб '!I183</f>
        <v>0</v>
      </c>
    </row>
    <row r="184" spans="1:9" ht="24.95" customHeight="1" x14ac:dyDescent="0.25">
      <c r="A184" s="132"/>
      <c r="B184" s="154" t="s">
        <v>46</v>
      </c>
      <c r="C184" s="154"/>
      <c r="D184" s="154"/>
      <c r="E184" s="26">
        <v>130</v>
      </c>
      <c r="F184" s="27">
        <f>'2022 год_узб '!F184</f>
        <v>2</v>
      </c>
      <c r="G184" s="27">
        <f>'2022 год_узб '!G184</f>
        <v>0</v>
      </c>
      <c r="H184" s="27">
        <f>'2022 год_узб '!H184</f>
        <v>0</v>
      </c>
      <c r="I184" s="27">
        <f>'2022 год_узб '!I184</f>
        <v>0</v>
      </c>
    </row>
    <row r="185" spans="1:9" ht="24.95" customHeight="1" x14ac:dyDescent="0.25">
      <c r="A185" s="132"/>
      <c r="B185" s="154" t="s">
        <v>45</v>
      </c>
      <c r="C185" s="154"/>
      <c r="D185" s="154"/>
      <c r="E185" s="26">
        <v>140</v>
      </c>
      <c r="F185" s="27">
        <f>'2022 год_узб '!F185</f>
        <v>0</v>
      </c>
      <c r="G185" s="27">
        <f>'2022 год_узб '!G185</f>
        <v>0</v>
      </c>
      <c r="H185" s="27">
        <f>'2022 год_узб '!H185</f>
        <v>0</v>
      </c>
      <c r="I185" s="27">
        <f>'2022 год_узб '!I185</f>
        <v>0</v>
      </c>
    </row>
    <row r="186" spans="1:9" ht="24.95" customHeight="1" x14ac:dyDescent="0.25">
      <c r="A186" s="132"/>
      <c r="B186" s="154" t="s">
        <v>44</v>
      </c>
      <c r="C186" s="154"/>
      <c r="D186" s="154"/>
      <c r="E186" s="26">
        <v>150</v>
      </c>
      <c r="F186" s="27">
        <f>'2022 год_узб '!F186</f>
        <v>857920</v>
      </c>
      <c r="G186" s="27">
        <f>'2022 год_узб '!G186</f>
        <v>0</v>
      </c>
      <c r="H186" s="27">
        <f>'2022 год_узб '!H186</f>
        <v>575783</v>
      </c>
      <c r="I186" s="27">
        <f>'2022 год_узб '!I186</f>
        <v>0</v>
      </c>
    </row>
    <row r="187" spans="1:9" ht="24.95" customHeight="1" x14ac:dyDescent="0.25">
      <c r="A187" s="132"/>
      <c r="B187" s="154" t="s">
        <v>43</v>
      </c>
      <c r="C187" s="154"/>
      <c r="D187" s="154"/>
      <c r="E187" s="26">
        <v>160</v>
      </c>
      <c r="F187" s="27">
        <f>'2022 год_узб '!F187</f>
        <v>0</v>
      </c>
      <c r="G187" s="27">
        <f>'2022 год_узб '!G187</f>
        <v>0</v>
      </c>
      <c r="H187" s="27">
        <f>'2022 год_узб '!H187</f>
        <v>0</v>
      </c>
      <c r="I187" s="27">
        <f>'2022 год_узб '!I187</f>
        <v>0</v>
      </c>
    </row>
    <row r="188" spans="1:9" ht="24.95" customHeight="1" x14ac:dyDescent="0.25">
      <c r="A188" s="132"/>
      <c r="B188" s="154" t="s">
        <v>42</v>
      </c>
      <c r="C188" s="154"/>
      <c r="D188" s="154"/>
      <c r="E188" s="26">
        <v>170</v>
      </c>
      <c r="F188" s="27">
        <f>'2022 год_узб '!F188</f>
        <v>0</v>
      </c>
      <c r="G188" s="27">
        <f>'2022 год_узб '!G188</f>
        <v>3248867</v>
      </c>
      <c r="H188" s="27">
        <f>'2022 год_узб '!H188</f>
        <v>0</v>
      </c>
      <c r="I188" s="27">
        <f>'2022 год_узб '!I188</f>
        <v>1337844</v>
      </c>
    </row>
    <row r="189" spans="1:9" ht="24.95" customHeight="1" x14ac:dyDescent="0.25">
      <c r="A189" s="132"/>
      <c r="B189" s="154" t="s">
        <v>41</v>
      </c>
      <c r="C189" s="154"/>
      <c r="D189" s="154"/>
      <c r="E189" s="26">
        <v>180</v>
      </c>
      <c r="F189" s="27">
        <f>'2022 год_узб '!F189</f>
        <v>0</v>
      </c>
      <c r="G189" s="27">
        <f>'2022 год_узб '!G189</f>
        <v>1648913</v>
      </c>
      <c r="H189" s="27">
        <f>'2022 год_узб '!H189</f>
        <v>0</v>
      </c>
      <c r="I189" s="27">
        <f>'2022 год_узб '!I189</f>
        <v>703881</v>
      </c>
    </row>
    <row r="190" spans="1:9" ht="24.95" customHeight="1" x14ac:dyDescent="0.25">
      <c r="A190" s="132"/>
      <c r="B190" s="154" t="s">
        <v>40</v>
      </c>
      <c r="C190" s="154"/>
      <c r="D190" s="154"/>
      <c r="E190" s="26">
        <v>190</v>
      </c>
      <c r="F190" s="27">
        <f>'2022 год_узб '!F190</f>
        <v>0</v>
      </c>
      <c r="G190" s="27">
        <f>'2022 год_узб '!G190</f>
        <v>0</v>
      </c>
      <c r="H190" s="27">
        <f>'2022 год_узб '!H190</f>
        <v>0</v>
      </c>
      <c r="I190" s="27">
        <f>'2022 год_узб '!I190</f>
        <v>0</v>
      </c>
    </row>
    <row r="191" spans="1:9" ht="24.95" customHeight="1" x14ac:dyDescent="0.25">
      <c r="A191" s="132"/>
      <c r="B191" s="154" t="s">
        <v>39</v>
      </c>
      <c r="C191" s="154"/>
      <c r="D191" s="154"/>
      <c r="E191" s="26">
        <v>200</v>
      </c>
      <c r="F191" s="27">
        <f>'2022 год_узб '!F191</f>
        <v>0</v>
      </c>
      <c r="G191" s="27">
        <f>'2022 год_узб '!G191</f>
        <v>914966</v>
      </c>
      <c r="H191" s="27">
        <f>'2022 год_узб '!H191</f>
        <v>0</v>
      </c>
      <c r="I191" s="27">
        <f>'2022 год_узб '!I191</f>
        <v>567882</v>
      </c>
    </row>
    <row r="192" spans="1:9" ht="24.95" customHeight="1" x14ac:dyDescent="0.25">
      <c r="A192" s="132"/>
      <c r="B192" s="154" t="s">
        <v>38</v>
      </c>
      <c r="C192" s="154"/>
      <c r="D192" s="154"/>
      <c r="E192" s="26">
        <v>210</v>
      </c>
      <c r="F192" s="27">
        <f>'2022 год_узб '!F192</f>
        <v>0</v>
      </c>
      <c r="G192" s="27">
        <f>'2022 год_узб '!G192</f>
        <v>684988</v>
      </c>
      <c r="H192" s="27">
        <f>'2022 год_узб '!H192</f>
        <v>0</v>
      </c>
      <c r="I192" s="27">
        <f>'2022 год_узб '!I192</f>
        <v>66081</v>
      </c>
    </row>
    <row r="193" spans="1:9" ht="24.95" customHeight="1" x14ac:dyDescent="0.25">
      <c r="A193" s="132"/>
      <c r="B193" s="154" t="s">
        <v>37</v>
      </c>
      <c r="C193" s="154"/>
      <c r="D193" s="154"/>
      <c r="E193" s="26">
        <v>220</v>
      </c>
      <c r="F193" s="27">
        <f>'2022 год_узб '!F193</f>
        <v>34386392</v>
      </c>
      <c r="G193" s="27">
        <f>'2022 год_узб '!G193</f>
        <v>0</v>
      </c>
      <c r="H193" s="27">
        <f>'2022 год_узб '!H193</f>
        <v>53585360</v>
      </c>
      <c r="I193" s="27">
        <f>'2022 год_узб '!I193</f>
        <v>0</v>
      </c>
    </row>
    <row r="194" spans="1:9" ht="24.95" customHeight="1" x14ac:dyDescent="0.25">
      <c r="A194" s="132"/>
      <c r="B194" s="154" t="s">
        <v>36</v>
      </c>
      <c r="C194" s="154"/>
      <c r="D194" s="154"/>
      <c r="E194" s="26">
        <v>230</v>
      </c>
      <c r="F194" s="27">
        <f>'2022 год_узб '!F194</f>
        <v>0</v>
      </c>
      <c r="G194" s="27">
        <f>'2022 год_узб '!G194</f>
        <v>0</v>
      </c>
      <c r="H194" s="27">
        <f>'2022 год_узб '!H194</f>
        <v>0</v>
      </c>
      <c r="I194" s="27">
        <f>'2022 год_узб '!I194</f>
        <v>0</v>
      </c>
    </row>
    <row r="195" spans="1:9" ht="24.95" customHeight="1" x14ac:dyDescent="0.25">
      <c r="A195" s="132"/>
      <c r="B195" s="154" t="s">
        <v>35</v>
      </c>
      <c r="C195" s="154"/>
      <c r="D195" s="154"/>
      <c r="E195" s="26">
        <v>240</v>
      </c>
      <c r="F195" s="27">
        <f>'2022 год_узб '!F195</f>
        <v>34386392</v>
      </c>
      <c r="G195" s="27">
        <f>'2022 год_узб '!G195</f>
        <v>0</v>
      </c>
      <c r="H195" s="27">
        <f>'2022 год_узб '!H195</f>
        <v>53585360</v>
      </c>
      <c r="I195" s="27">
        <f>'2022 год_узб '!I195</f>
        <v>0</v>
      </c>
    </row>
    <row r="196" spans="1:9" ht="24.95" customHeight="1" x14ac:dyDescent="0.25">
      <c r="A196" s="132"/>
      <c r="B196" s="154" t="s">
        <v>34</v>
      </c>
      <c r="C196" s="154"/>
      <c r="D196" s="154"/>
      <c r="E196" s="26">
        <v>250</v>
      </c>
      <c r="F196" s="27">
        <f>'2022 год_узб '!F196</f>
        <v>0</v>
      </c>
      <c r="G196" s="27">
        <f>'2022 год_узб '!G196</f>
        <v>5674614</v>
      </c>
      <c r="H196" s="27">
        <f>'2022 год_узб '!H196</f>
        <v>0</v>
      </c>
      <c r="I196" s="27">
        <f>'2022 год_узб '!I196</f>
        <v>8550160</v>
      </c>
    </row>
    <row r="197" spans="1:9" ht="24.95" customHeight="1" x14ac:dyDescent="0.25">
      <c r="A197" s="132"/>
      <c r="B197" s="154" t="s">
        <v>33</v>
      </c>
      <c r="C197" s="154"/>
      <c r="D197" s="154"/>
      <c r="E197" s="26">
        <v>260</v>
      </c>
      <c r="F197" s="27">
        <f>'2022 год_узб '!F197</f>
        <v>0</v>
      </c>
      <c r="G197" s="27">
        <f>'2022 год_узб '!G197</f>
        <v>0</v>
      </c>
      <c r="H197" s="27">
        <f>'2022 год_узб '!H197</f>
        <v>0</v>
      </c>
      <c r="I197" s="27">
        <f>'2022 год_узб '!I197</f>
        <v>0</v>
      </c>
    </row>
    <row r="198" spans="1:9" ht="24.95" customHeight="1" x14ac:dyDescent="0.25">
      <c r="A198" s="132"/>
      <c r="B198" s="154" t="s">
        <v>32</v>
      </c>
      <c r="C198" s="154"/>
      <c r="D198" s="154"/>
      <c r="E198" s="26">
        <v>270</v>
      </c>
      <c r="F198" s="27">
        <f>'2022 год_узб '!F198</f>
        <v>28711778</v>
      </c>
      <c r="G198" s="27">
        <f>'2022 год_узб '!G198</f>
        <v>0</v>
      </c>
      <c r="H198" s="27">
        <f>'2022 год_узб '!H198</f>
        <v>45035200</v>
      </c>
      <c r="I198" s="27">
        <f>'2022 год_узб '!I198</f>
        <v>0</v>
      </c>
    </row>
    <row r="199" spans="1:9" ht="17.25" customHeight="1" x14ac:dyDescent="0.25">
      <c r="A199" s="132" t="s">
        <v>31</v>
      </c>
      <c r="B199" s="151" t="s">
        <v>501</v>
      </c>
      <c r="C199" s="151"/>
      <c r="D199" s="151"/>
      <c r="E199" s="151"/>
      <c r="F199" s="151"/>
      <c r="G199" s="151"/>
      <c r="H199" s="151"/>
      <c r="I199" s="151"/>
    </row>
    <row r="200" spans="1:9" ht="15.75" x14ac:dyDescent="0.25">
      <c r="A200" s="132"/>
      <c r="B200" s="152" t="s">
        <v>502</v>
      </c>
      <c r="C200" s="152"/>
      <c r="D200" s="152"/>
      <c r="E200" s="152"/>
      <c r="F200" s="152"/>
      <c r="G200" s="186" t="s">
        <v>696</v>
      </c>
      <c r="H200" s="186"/>
      <c r="I200" s="186"/>
    </row>
    <row r="201" spans="1:9" ht="15.75" x14ac:dyDescent="0.25">
      <c r="A201" s="132"/>
      <c r="B201" s="152" t="s">
        <v>503</v>
      </c>
      <c r="C201" s="152"/>
      <c r="D201" s="152"/>
      <c r="E201" s="152"/>
      <c r="F201" s="152"/>
      <c r="G201" s="186" t="s">
        <v>697</v>
      </c>
      <c r="H201" s="186"/>
      <c r="I201" s="186"/>
    </row>
    <row r="202" spans="1:9" ht="15.75" x14ac:dyDescent="0.25">
      <c r="A202" s="132"/>
      <c r="B202" s="152" t="s">
        <v>504</v>
      </c>
      <c r="C202" s="152"/>
      <c r="D202" s="152"/>
      <c r="E202" s="152"/>
      <c r="F202" s="152"/>
      <c r="G202" s="186" t="s">
        <v>639</v>
      </c>
      <c r="H202" s="186"/>
      <c r="I202" s="186"/>
    </row>
    <row r="203" spans="1:9" ht="15.75" x14ac:dyDescent="0.25">
      <c r="A203" s="132"/>
      <c r="B203" s="152" t="s">
        <v>505</v>
      </c>
      <c r="C203" s="152"/>
      <c r="D203" s="152"/>
      <c r="E203" s="152"/>
      <c r="F203" s="152"/>
      <c r="G203" s="186" t="s">
        <v>698</v>
      </c>
      <c r="H203" s="186"/>
      <c r="I203" s="186"/>
    </row>
    <row r="204" spans="1:9" ht="15.75" x14ac:dyDescent="0.25">
      <c r="A204" s="132"/>
      <c r="B204" s="152" t="s">
        <v>506</v>
      </c>
      <c r="C204" s="152"/>
      <c r="D204" s="152"/>
      <c r="E204" s="152"/>
      <c r="F204" s="152"/>
      <c r="G204" s="186" t="s">
        <v>699</v>
      </c>
      <c r="H204" s="186"/>
      <c r="I204" s="186"/>
    </row>
    <row r="205" spans="1:9" ht="15.75" x14ac:dyDescent="0.25">
      <c r="A205" s="132"/>
      <c r="B205" s="152" t="s">
        <v>507</v>
      </c>
      <c r="C205" s="152"/>
      <c r="D205" s="152"/>
      <c r="E205" s="152"/>
      <c r="F205" s="152"/>
      <c r="G205" s="186" t="s">
        <v>700</v>
      </c>
      <c r="H205" s="186"/>
      <c r="I205" s="186"/>
    </row>
    <row r="206" spans="1:9" ht="15.75" x14ac:dyDescent="0.25">
      <c r="A206" s="132"/>
      <c r="B206" s="152" t="s">
        <v>508</v>
      </c>
      <c r="C206" s="152"/>
      <c r="D206" s="152"/>
      <c r="E206" s="152"/>
      <c r="F206" s="152"/>
      <c r="G206" s="186" t="s">
        <v>701</v>
      </c>
      <c r="H206" s="186"/>
      <c r="I206" s="186"/>
    </row>
    <row r="207" spans="1:9" ht="15.75" x14ac:dyDescent="0.25">
      <c r="A207" s="132"/>
      <c r="B207" s="152" t="s">
        <v>509</v>
      </c>
      <c r="C207" s="152"/>
      <c r="D207" s="152"/>
      <c r="E207" s="152"/>
      <c r="F207" s="152"/>
      <c r="G207" s="186" t="s">
        <v>702</v>
      </c>
      <c r="H207" s="186"/>
      <c r="I207" s="186"/>
    </row>
    <row r="208" spans="1:9" ht="17.25" customHeight="1" x14ac:dyDescent="0.25">
      <c r="A208" s="132" t="s">
        <v>20</v>
      </c>
      <c r="B208" s="105" t="s">
        <v>544</v>
      </c>
      <c r="C208" s="105"/>
      <c r="D208" s="105"/>
      <c r="E208" s="105"/>
      <c r="F208" s="105"/>
      <c r="G208" s="105"/>
      <c r="H208" s="105"/>
      <c r="I208" s="105"/>
    </row>
    <row r="209" spans="1:9" ht="75" customHeight="1" x14ac:dyDescent="0.25">
      <c r="A209" s="132"/>
      <c r="B209" s="51" t="s">
        <v>7</v>
      </c>
      <c r="C209" s="48" t="s">
        <v>510</v>
      </c>
      <c r="D209" s="48" t="s">
        <v>511</v>
      </c>
      <c r="E209" s="105" t="s">
        <v>512</v>
      </c>
      <c r="F209" s="105"/>
      <c r="G209" s="48" t="s">
        <v>513</v>
      </c>
      <c r="H209" s="105" t="s">
        <v>514</v>
      </c>
      <c r="I209" s="105"/>
    </row>
    <row r="210" spans="1:9" ht="51" customHeight="1" x14ac:dyDescent="0.25">
      <c r="A210" s="132"/>
      <c r="B210" s="51"/>
      <c r="C210" s="44" t="s">
        <v>703</v>
      </c>
      <c r="D210" s="44"/>
      <c r="E210" s="96"/>
      <c r="F210" s="96"/>
      <c r="G210" s="28"/>
      <c r="H210" s="96"/>
      <c r="I210" s="96"/>
    </row>
    <row r="211" spans="1:9" ht="20.25" customHeight="1" x14ac:dyDescent="0.25">
      <c r="A211" s="132" t="s">
        <v>18</v>
      </c>
      <c r="B211" s="105" t="s">
        <v>546</v>
      </c>
      <c r="C211" s="105"/>
      <c r="D211" s="105"/>
      <c r="E211" s="105"/>
      <c r="F211" s="105"/>
      <c r="G211" s="105"/>
      <c r="H211" s="105"/>
      <c r="I211" s="105"/>
    </row>
    <row r="212" spans="1:9" ht="80.25" customHeight="1" x14ac:dyDescent="0.25">
      <c r="A212" s="132"/>
      <c r="B212" s="55" t="s">
        <v>7</v>
      </c>
      <c r="C212" s="206" t="s">
        <v>510</v>
      </c>
      <c r="D212" s="206"/>
      <c r="E212" s="35" t="s">
        <v>511</v>
      </c>
      <c r="F212" s="35" t="s">
        <v>512</v>
      </c>
      <c r="G212" s="55" t="s">
        <v>513</v>
      </c>
      <c r="H212" s="35" t="s">
        <v>515</v>
      </c>
      <c r="I212" s="55" t="s">
        <v>516</v>
      </c>
    </row>
    <row r="213" spans="1:9" ht="35.25" customHeight="1" x14ac:dyDescent="0.25">
      <c r="A213" s="132"/>
      <c r="B213" s="51"/>
      <c r="C213" s="40" t="s">
        <v>545</v>
      </c>
      <c r="D213" s="41"/>
      <c r="E213" s="50"/>
      <c r="F213" s="50"/>
      <c r="G213" s="50"/>
      <c r="H213" s="51"/>
      <c r="I213" s="50"/>
    </row>
    <row r="214" spans="1:9" ht="33" customHeight="1" x14ac:dyDescent="0.25">
      <c r="A214" s="132" t="s">
        <v>9</v>
      </c>
      <c r="B214" s="105" t="s">
        <v>547</v>
      </c>
      <c r="C214" s="105"/>
      <c r="D214" s="105"/>
      <c r="E214" s="105"/>
      <c r="F214" s="105"/>
      <c r="G214" s="105"/>
      <c r="H214" s="105"/>
      <c r="I214" s="105"/>
    </row>
    <row r="215" spans="1:9" ht="63" customHeight="1" x14ac:dyDescent="0.25">
      <c r="A215" s="132"/>
      <c r="B215" s="48" t="s">
        <v>7</v>
      </c>
      <c r="C215" s="105" t="s">
        <v>517</v>
      </c>
      <c r="D215" s="105"/>
      <c r="E215" s="105" t="s">
        <v>518</v>
      </c>
      <c r="F215" s="105"/>
      <c r="G215" s="105" t="s">
        <v>519</v>
      </c>
      <c r="H215" s="105"/>
      <c r="I215" s="48" t="s">
        <v>520</v>
      </c>
    </row>
    <row r="216" spans="1:9" ht="62.25" customHeight="1" x14ac:dyDescent="0.25">
      <c r="A216" s="132"/>
      <c r="B216" s="51">
        <v>1</v>
      </c>
      <c r="C216" s="109" t="s">
        <v>707</v>
      </c>
      <c r="D216" s="111"/>
      <c r="E216" s="207" t="s">
        <v>709</v>
      </c>
      <c r="F216" s="207"/>
      <c r="G216" s="180" t="s">
        <v>711</v>
      </c>
      <c r="H216" s="181"/>
      <c r="I216" s="87">
        <v>43536</v>
      </c>
    </row>
    <row r="217" spans="1:9" ht="45" customHeight="1" x14ac:dyDescent="0.25">
      <c r="A217" s="132"/>
      <c r="B217" s="51">
        <f>+B216+1</f>
        <v>2</v>
      </c>
      <c r="C217" s="109" t="s">
        <v>559</v>
      </c>
      <c r="D217" s="111"/>
      <c r="E217" s="207" t="s">
        <v>709</v>
      </c>
      <c r="F217" s="207"/>
      <c r="G217" s="180" t="s">
        <v>711</v>
      </c>
      <c r="H217" s="181"/>
      <c r="I217" s="21" t="s">
        <v>558</v>
      </c>
    </row>
    <row r="218" spans="1:9" ht="45" customHeight="1" x14ac:dyDescent="0.25">
      <c r="A218" s="132"/>
      <c r="B218" s="84">
        <f t="shared" ref="B218:B232" si="1">+B217+1</f>
        <v>3</v>
      </c>
      <c r="C218" s="165" t="s">
        <v>705</v>
      </c>
      <c r="D218" s="166"/>
      <c r="E218" s="207" t="s">
        <v>709</v>
      </c>
      <c r="F218" s="207"/>
      <c r="G218" s="219" t="s">
        <v>710</v>
      </c>
      <c r="H218" s="220"/>
      <c r="I218" s="21"/>
    </row>
    <row r="219" spans="1:9" ht="45" customHeight="1" x14ac:dyDescent="0.25">
      <c r="A219" s="132"/>
      <c r="B219" s="84">
        <f t="shared" si="1"/>
        <v>4</v>
      </c>
      <c r="C219" s="161" t="s">
        <v>740</v>
      </c>
      <c r="D219" s="162"/>
      <c r="E219" s="205" t="s">
        <v>560</v>
      </c>
      <c r="F219" s="205"/>
      <c r="G219" s="180" t="s">
        <v>712</v>
      </c>
      <c r="H219" s="181"/>
      <c r="I219" s="88">
        <f>+'2022 год_узб '!I219</f>
        <v>44008</v>
      </c>
    </row>
    <row r="220" spans="1:9" ht="45" customHeight="1" x14ac:dyDescent="0.25">
      <c r="A220" s="132"/>
      <c r="B220" s="84">
        <f t="shared" si="1"/>
        <v>5</v>
      </c>
      <c r="C220" s="161" t="s">
        <v>741</v>
      </c>
      <c r="D220" s="162"/>
      <c r="E220" s="205" t="s">
        <v>560</v>
      </c>
      <c r="F220" s="205"/>
      <c r="G220" s="180" t="s">
        <v>713</v>
      </c>
      <c r="H220" s="181"/>
      <c r="I220" s="88">
        <f>+'2022 год_узб '!I220</f>
        <v>43643</v>
      </c>
    </row>
    <row r="221" spans="1:9" ht="45" customHeight="1" x14ac:dyDescent="0.25">
      <c r="A221" s="132"/>
      <c r="B221" s="84">
        <f t="shared" si="1"/>
        <v>6</v>
      </c>
      <c r="C221" s="161" t="s">
        <v>742</v>
      </c>
      <c r="D221" s="162"/>
      <c r="E221" s="205" t="s">
        <v>560</v>
      </c>
      <c r="F221" s="205"/>
      <c r="G221" s="180" t="s">
        <v>714</v>
      </c>
      <c r="H221" s="181"/>
      <c r="I221" s="88">
        <f>+'2022 год_узб '!I221</f>
        <v>43643</v>
      </c>
    </row>
    <row r="222" spans="1:9" ht="45" customHeight="1" x14ac:dyDescent="0.25">
      <c r="A222" s="132"/>
      <c r="B222" s="84">
        <f t="shared" si="1"/>
        <v>7</v>
      </c>
      <c r="C222" s="161" t="s">
        <v>743</v>
      </c>
      <c r="D222" s="162"/>
      <c r="E222" s="205" t="s">
        <v>560</v>
      </c>
      <c r="F222" s="205"/>
      <c r="G222" s="180" t="s">
        <v>715</v>
      </c>
      <c r="H222" s="181"/>
      <c r="I222" s="88">
        <f>+'2022 год_узб '!I222</f>
        <v>43643</v>
      </c>
    </row>
    <row r="223" spans="1:9" ht="45" customHeight="1" x14ac:dyDescent="0.25">
      <c r="A223" s="132"/>
      <c r="B223" s="84">
        <f t="shared" si="1"/>
        <v>8</v>
      </c>
      <c r="C223" s="161" t="s">
        <v>744</v>
      </c>
      <c r="D223" s="162"/>
      <c r="E223" s="205" t="s">
        <v>560</v>
      </c>
      <c r="F223" s="205"/>
      <c r="G223" s="180" t="s">
        <v>716</v>
      </c>
      <c r="H223" s="181"/>
      <c r="I223" s="88">
        <f>+'2022 год_узб '!I223</f>
        <v>43735</v>
      </c>
    </row>
    <row r="224" spans="1:9" ht="45" customHeight="1" x14ac:dyDescent="0.25">
      <c r="A224" s="132"/>
      <c r="B224" s="84">
        <f t="shared" si="1"/>
        <v>9</v>
      </c>
      <c r="C224" s="161" t="s">
        <v>745</v>
      </c>
      <c r="D224" s="162"/>
      <c r="E224" s="205" t="s">
        <v>560</v>
      </c>
      <c r="F224" s="205"/>
      <c r="G224" s="180" t="s">
        <v>717</v>
      </c>
      <c r="H224" s="181"/>
      <c r="I224" s="88">
        <f>+'2022 год_узб '!I224</f>
        <v>44008</v>
      </c>
    </row>
    <row r="225" spans="1:9" ht="45" customHeight="1" x14ac:dyDescent="0.25">
      <c r="A225" s="132"/>
      <c r="B225" s="84">
        <f t="shared" si="1"/>
        <v>10</v>
      </c>
      <c r="C225" s="161" t="s">
        <v>746</v>
      </c>
      <c r="D225" s="162"/>
      <c r="E225" s="205" t="s">
        <v>560</v>
      </c>
      <c r="F225" s="205"/>
      <c r="G225" s="180" t="s">
        <v>718</v>
      </c>
      <c r="H225" s="181"/>
      <c r="I225" s="88">
        <f>+'2022 год_узб '!I225</f>
        <v>44008</v>
      </c>
    </row>
    <row r="226" spans="1:9" ht="45" customHeight="1" x14ac:dyDescent="0.25">
      <c r="A226" s="132"/>
      <c r="B226" s="84">
        <f t="shared" si="1"/>
        <v>11</v>
      </c>
      <c r="C226" s="161" t="s">
        <v>747</v>
      </c>
      <c r="D226" s="162"/>
      <c r="E226" s="205" t="s">
        <v>560</v>
      </c>
      <c r="F226" s="205"/>
      <c r="G226" s="180" t="s">
        <v>719</v>
      </c>
      <c r="H226" s="181"/>
      <c r="I226" s="88">
        <f>+'2022 год_узб '!I226</f>
        <v>44515</v>
      </c>
    </row>
    <row r="227" spans="1:9" ht="45" customHeight="1" x14ac:dyDescent="0.25">
      <c r="A227" s="132"/>
      <c r="B227" s="84">
        <f t="shared" si="1"/>
        <v>12</v>
      </c>
      <c r="C227" s="161" t="s">
        <v>748</v>
      </c>
      <c r="D227" s="162"/>
      <c r="E227" s="205" t="s">
        <v>560</v>
      </c>
      <c r="F227" s="205"/>
      <c r="G227" s="180" t="s">
        <v>722</v>
      </c>
      <c r="H227" s="181"/>
      <c r="I227" s="88">
        <f>+'2022 год_узб '!I227</f>
        <v>43643</v>
      </c>
    </row>
    <row r="228" spans="1:9" ht="45" customHeight="1" x14ac:dyDescent="0.25">
      <c r="A228" s="132"/>
      <c r="B228" s="84">
        <f t="shared" si="1"/>
        <v>13</v>
      </c>
      <c r="C228" s="161" t="s">
        <v>749</v>
      </c>
      <c r="D228" s="162"/>
      <c r="E228" s="205" t="s">
        <v>560</v>
      </c>
      <c r="F228" s="205"/>
      <c r="G228" s="180" t="s">
        <v>720</v>
      </c>
      <c r="H228" s="181"/>
      <c r="I228" s="88">
        <f>+'2022 год_узб '!I228</f>
        <v>44847</v>
      </c>
    </row>
    <row r="229" spans="1:9" ht="45" customHeight="1" x14ac:dyDescent="0.25">
      <c r="A229" s="132"/>
      <c r="B229" s="84">
        <f t="shared" si="1"/>
        <v>14</v>
      </c>
      <c r="C229" s="161" t="s">
        <v>750</v>
      </c>
      <c r="D229" s="162"/>
      <c r="E229" s="205" t="s">
        <v>560</v>
      </c>
      <c r="F229" s="205"/>
      <c r="G229" s="180" t="s">
        <v>723</v>
      </c>
      <c r="H229" s="181"/>
      <c r="I229" s="88">
        <f>+'2022 год_узб '!I229</f>
        <v>43643</v>
      </c>
    </row>
    <row r="230" spans="1:9" ht="45" customHeight="1" x14ac:dyDescent="0.25">
      <c r="A230" s="132"/>
      <c r="B230" s="84">
        <f t="shared" si="1"/>
        <v>15</v>
      </c>
      <c r="C230" s="161" t="s">
        <v>534</v>
      </c>
      <c r="D230" s="162"/>
      <c r="E230" s="205" t="s">
        <v>560</v>
      </c>
      <c r="F230" s="205"/>
      <c r="G230" s="180" t="s">
        <v>725</v>
      </c>
      <c r="H230" s="181"/>
      <c r="I230" s="88">
        <f>+'2022 год_узб '!I230</f>
        <v>43643</v>
      </c>
    </row>
    <row r="231" spans="1:9" ht="45" customHeight="1" x14ac:dyDescent="0.25">
      <c r="A231" s="132"/>
      <c r="B231" s="84">
        <f t="shared" si="1"/>
        <v>16</v>
      </c>
      <c r="C231" s="161" t="s">
        <v>751</v>
      </c>
      <c r="D231" s="162"/>
      <c r="E231" s="205" t="s">
        <v>560</v>
      </c>
      <c r="F231" s="205"/>
      <c r="G231" s="180" t="s">
        <v>721</v>
      </c>
      <c r="H231" s="181"/>
      <c r="I231" s="88">
        <f>+'2022 год_узб '!I231</f>
        <v>43643</v>
      </c>
    </row>
    <row r="232" spans="1:9" ht="45" customHeight="1" x14ac:dyDescent="0.25">
      <c r="A232" s="132"/>
      <c r="B232" s="84">
        <f t="shared" si="1"/>
        <v>17</v>
      </c>
      <c r="C232" s="161" t="s">
        <v>752</v>
      </c>
      <c r="D232" s="162"/>
      <c r="E232" s="205" t="s">
        <v>560</v>
      </c>
      <c r="F232" s="205"/>
      <c r="G232" s="180" t="s">
        <v>724</v>
      </c>
      <c r="H232" s="181"/>
      <c r="I232" s="88">
        <f>+'2022 год_узб '!I232</f>
        <v>44230</v>
      </c>
    </row>
    <row r="233" spans="1:9" ht="12.75" customHeight="1" x14ac:dyDescent="0.25">
      <c r="A233" s="3"/>
      <c r="B233" s="3"/>
      <c r="C233" s="22"/>
      <c r="D233" s="22"/>
      <c r="E233" s="3"/>
      <c r="F233" s="3"/>
      <c r="G233" s="4"/>
      <c r="H233" s="4"/>
      <c r="I233" s="3"/>
    </row>
    <row r="234" spans="1:9" ht="15" customHeight="1" x14ac:dyDescent="0.25">
      <c r="A234" s="16"/>
      <c r="B234" s="13" t="s">
        <v>529</v>
      </c>
      <c r="C234" s="11"/>
      <c r="D234" s="11"/>
      <c r="E234" s="2"/>
      <c r="F234" s="63" t="s">
        <v>570</v>
      </c>
      <c r="G234" s="2" t="s">
        <v>704</v>
      </c>
      <c r="H234" s="1"/>
    </row>
    <row r="235" spans="1:9" ht="15" customHeight="1" x14ac:dyDescent="0.25">
      <c r="A235" s="16"/>
      <c r="B235" s="13"/>
      <c r="C235" s="2"/>
      <c r="D235" s="2"/>
      <c r="E235" s="2"/>
      <c r="F235" s="2"/>
      <c r="G235" s="2"/>
      <c r="H235" s="1"/>
    </row>
    <row r="236" spans="1:9" ht="15" customHeight="1" x14ac:dyDescent="0.25">
      <c r="A236" s="16"/>
      <c r="B236" s="13" t="s">
        <v>530</v>
      </c>
      <c r="C236" s="2"/>
      <c r="D236" s="2"/>
      <c r="E236" s="2"/>
      <c r="F236" s="63" t="s">
        <v>570</v>
      </c>
      <c r="G236" s="2" t="s">
        <v>571</v>
      </c>
      <c r="H236" s="1"/>
    </row>
    <row r="237" spans="1:9" ht="15" customHeight="1" x14ac:dyDescent="0.25">
      <c r="A237" s="17"/>
      <c r="B237" s="13"/>
      <c r="C237" s="2"/>
      <c r="D237" s="2"/>
      <c r="E237" s="2"/>
      <c r="F237" s="2"/>
      <c r="G237" s="2"/>
      <c r="H237" s="1"/>
    </row>
    <row r="238" spans="1:9" ht="32.25" customHeight="1" x14ac:dyDescent="0.25">
      <c r="A238" s="17"/>
      <c r="B238" s="187" t="s">
        <v>531</v>
      </c>
      <c r="C238" s="187"/>
      <c r="D238" s="187"/>
      <c r="E238" s="187"/>
      <c r="F238" s="63" t="s">
        <v>570</v>
      </c>
      <c r="G238" s="2" t="s">
        <v>754</v>
      </c>
      <c r="H238" s="1"/>
    </row>
    <row r="239" spans="1:9" ht="15" customHeight="1" x14ac:dyDescent="0.25">
      <c r="A239" s="17"/>
      <c r="B239" s="9"/>
      <c r="C239" s="2"/>
      <c r="D239" s="2"/>
      <c r="E239" s="2"/>
      <c r="F239" s="2"/>
      <c r="G239" s="2"/>
      <c r="H239" s="21"/>
      <c r="I239" s="43"/>
    </row>
    <row r="240" spans="1:9" s="1" customFormat="1" ht="15" customHeight="1" x14ac:dyDescent="0.25">
      <c r="A240" s="15"/>
      <c r="B240" s="9"/>
      <c r="C240" s="2"/>
      <c r="D240" s="2"/>
      <c r="E240" s="2"/>
      <c r="F240" s="2"/>
      <c r="G240" s="2"/>
      <c r="H240" s="8"/>
    </row>
  </sheetData>
  <mergeCells count="331">
    <mergeCell ref="C73:F73"/>
    <mergeCell ref="C218:D218"/>
    <mergeCell ref="E218:F218"/>
    <mergeCell ref="G218:H218"/>
    <mergeCell ref="C230:D230"/>
    <mergeCell ref="E230:F230"/>
    <mergeCell ref="G230:H230"/>
    <mergeCell ref="C48:F48"/>
    <mergeCell ref="C65:F65"/>
    <mergeCell ref="C66:F66"/>
    <mergeCell ref="C67:F67"/>
    <mergeCell ref="C68:F68"/>
    <mergeCell ref="C69:F69"/>
    <mergeCell ref="C70:F70"/>
    <mergeCell ref="C71:F71"/>
    <mergeCell ref="C72:F72"/>
    <mergeCell ref="B58:F58"/>
    <mergeCell ref="B53:F53"/>
    <mergeCell ref="E217:F217"/>
    <mergeCell ref="E219:F219"/>
    <mergeCell ref="E220:F220"/>
    <mergeCell ref="B103:F103"/>
    <mergeCell ref="B104:F104"/>
    <mergeCell ref="B93:F93"/>
    <mergeCell ref="B94:F94"/>
    <mergeCell ref="B95:F95"/>
    <mergeCell ref="B96:F96"/>
    <mergeCell ref="B97:F97"/>
    <mergeCell ref="B98:F98"/>
    <mergeCell ref="B111:F111"/>
    <mergeCell ref="B112:F112"/>
    <mergeCell ref="B113:F113"/>
    <mergeCell ref="B114:F114"/>
    <mergeCell ref="B106:F106"/>
    <mergeCell ref="B107:F107"/>
    <mergeCell ref="B115:F115"/>
    <mergeCell ref="B54:F54"/>
    <mergeCell ref="B86:F86"/>
    <mergeCell ref="A10:A12"/>
    <mergeCell ref="B10:I10"/>
    <mergeCell ref="B11:F11"/>
    <mergeCell ref="G11:I11"/>
    <mergeCell ref="B12:F12"/>
    <mergeCell ref="G12:I12"/>
    <mergeCell ref="A15:A18"/>
    <mergeCell ref="B15:F15"/>
    <mergeCell ref="G15:I15"/>
    <mergeCell ref="B16:F16"/>
    <mergeCell ref="G16:I16"/>
    <mergeCell ref="B17:F17"/>
    <mergeCell ref="G17:I17"/>
    <mergeCell ref="B18:F18"/>
    <mergeCell ref="G18:I18"/>
    <mergeCell ref="B29:F29"/>
    <mergeCell ref="G29:I29"/>
    <mergeCell ref="B30:F30"/>
    <mergeCell ref="G30:I30"/>
    <mergeCell ref="B19:I19"/>
    <mergeCell ref="A20:A22"/>
    <mergeCell ref="G1:I1"/>
    <mergeCell ref="G2:I2"/>
    <mergeCell ref="G3:I3"/>
    <mergeCell ref="A5:I5"/>
    <mergeCell ref="A6:I6"/>
    <mergeCell ref="B8:F8"/>
    <mergeCell ref="B13:F13"/>
    <mergeCell ref="G13:I13"/>
    <mergeCell ref="B14:I14"/>
    <mergeCell ref="B20:F20"/>
    <mergeCell ref="G20:I20"/>
    <mergeCell ref="B21:F21"/>
    <mergeCell ref="G21:I21"/>
    <mergeCell ref="B22:F22"/>
    <mergeCell ref="G22:I22"/>
    <mergeCell ref="G28:I28"/>
    <mergeCell ref="B23:I23"/>
    <mergeCell ref="B24:F24"/>
    <mergeCell ref="G24:I24"/>
    <mergeCell ref="B25:F25"/>
    <mergeCell ref="G25:I25"/>
    <mergeCell ref="B26:I26"/>
    <mergeCell ref="B27:F27"/>
    <mergeCell ref="G27:I27"/>
    <mergeCell ref="B28:F28"/>
    <mergeCell ref="B39:F39"/>
    <mergeCell ref="G39:I39"/>
    <mergeCell ref="B40:F40"/>
    <mergeCell ref="G40:I40"/>
    <mergeCell ref="G33:I33"/>
    <mergeCell ref="B34:F34"/>
    <mergeCell ref="G34:I34"/>
    <mergeCell ref="B35:F35"/>
    <mergeCell ref="G35:I35"/>
    <mergeCell ref="B36:F36"/>
    <mergeCell ref="G36:I36"/>
    <mergeCell ref="A31:A36"/>
    <mergeCell ref="B31:I31"/>
    <mergeCell ref="B32:F32"/>
    <mergeCell ref="G32:I32"/>
    <mergeCell ref="B33:F33"/>
    <mergeCell ref="A23:A30"/>
    <mergeCell ref="B45:I45"/>
    <mergeCell ref="C46:D46"/>
    <mergeCell ref="E46:F47"/>
    <mergeCell ref="G46:G47"/>
    <mergeCell ref="H46:H47"/>
    <mergeCell ref="I46:I47"/>
    <mergeCell ref="A41:A44"/>
    <mergeCell ref="B41:I41"/>
    <mergeCell ref="B42:F42"/>
    <mergeCell ref="G42:I42"/>
    <mergeCell ref="B43:F43"/>
    <mergeCell ref="G43:I43"/>
    <mergeCell ref="B44:F44"/>
    <mergeCell ref="G44:I44"/>
    <mergeCell ref="A37:A40"/>
    <mergeCell ref="B37:I37"/>
    <mergeCell ref="B38:F38"/>
    <mergeCell ref="G38:I38"/>
    <mergeCell ref="G54:I54"/>
    <mergeCell ref="C64:F64"/>
    <mergeCell ref="A59:A73"/>
    <mergeCell ref="B59:I59"/>
    <mergeCell ref="C60:F60"/>
    <mergeCell ref="C63:F63"/>
    <mergeCell ref="C61:F61"/>
    <mergeCell ref="C62:F62"/>
    <mergeCell ref="A49:A58"/>
    <mergeCell ref="B49:I49"/>
    <mergeCell ref="B50:F50"/>
    <mergeCell ref="G50:I50"/>
    <mergeCell ref="B51:F51"/>
    <mergeCell ref="G51:I51"/>
    <mergeCell ref="B52:F52"/>
    <mergeCell ref="G52:I52"/>
    <mergeCell ref="B56:F56"/>
    <mergeCell ref="G56:I56"/>
    <mergeCell ref="B57:F57"/>
    <mergeCell ref="G57:I57"/>
    <mergeCell ref="G58:I58"/>
    <mergeCell ref="B55:F55"/>
    <mergeCell ref="G55:I55"/>
    <mergeCell ref="G53:I53"/>
    <mergeCell ref="A74:A168"/>
    <mergeCell ref="B74:I74"/>
    <mergeCell ref="B75:F75"/>
    <mergeCell ref="B76:I76"/>
    <mergeCell ref="B77:F77"/>
    <mergeCell ref="B78:F78"/>
    <mergeCell ref="B79:F79"/>
    <mergeCell ref="B80:F80"/>
    <mergeCell ref="B87:F87"/>
    <mergeCell ref="B88:F88"/>
    <mergeCell ref="B89:F89"/>
    <mergeCell ref="B90:F90"/>
    <mergeCell ref="B91:F91"/>
    <mergeCell ref="B92:F92"/>
    <mergeCell ref="B81:F81"/>
    <mergeCell ref="B82:F82"/>
    <mergeCell ref="B83:F83"/>
    <mergeCell ref="B84:F84"/>
    <mergeCell ref="B85:F85"/>
    <mergeCell ref="B99:F99"/>
    <mergeCell ref="B100:F100"/>
    <mergeCell ref="B101:F101"/>
    <mergeCell ref="B102:F102"/>
    <mergeCell ref="B105:F105"/>
    <mergeCell ref="B135:F135"/>
    <mergeCell ref="B136:F136"/>
    <mergeCell ref="B108:F108"/>
    <mergeCell ref="B109:F109"/>
    <mergeCell ref="B110:F110"/>
    <mergeCell ref="B123:F123"/>
    <mergeCell ref="B124:F124"/>
    <mergeCell ref="B125:F125"/>
    <mergeCell ref="B116:F116"/>
    <mergeCell ref="B126:I126"/>
    <mergeCell ref="B127:F127"/>
    <mergeCell ref="B129:F129"/>
    <mergeCell ref="B130:F130"/>
    <mergeCell ref="B131:F131"/>
    <mergeCell ref="B132:F132"/>
    <mergeCell ref="B133:F133"/>
    <mergeCell ref="B134:F134"/>
    <mergeCell ref="B128:F128"/>
    <mergeCell ref="B117:F117"/>
    <mergeCell ref="B118:F118"/>
    <mergeCell ref="B119:F119"/>
    <mergeCell ref="B120:F120"/>
    <mergeCell ref="B121:F121"/>
    <mergeCell ref="B122:F122"/>
    <mergeCell ref="B167:F167"/>
    <mergeCell ref="B168:F168"/>
    <mergeCell ref="B141:F141"/>
    <mergeCell ref="B142:F142"/>
    <mergeCell ref="B143:F143"/>
    <mergeCell ref="B144:F144"/>
    <mergeCell ref="B145:F145"/>
    <mergeCell ref="B146:F14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57:F157"/>
    <mergeCell ref="B165:F165"/>
    <mergeCell ref="B166:F166"/>
    <mergeCell ref="A169:A198"/>
    <mergeCell ref="B196:D196"/>
    <mergeCell ref="B197:D197"/>
    <mergeCell ref="B158:F158"/>
    <mergeCell ref="B147:F147"/>
    <mergeCell ref="B148:F148"/>
    <mergeCell ref="B149:F149"/>
    <mergeCell ref="B150:F150"/>
    <mergeCell ref="B151:F151"/>
    <mergeCell ref="B152:F152"/>
    <mergeCell ref="B191:D191"/>
    <mergeCell ref="B184:D184"/>
    <mergeCell ref="B185:D185"/>
    <mergeCell ref="B186:D186"/>
    <mergeCell ref="B187:D187"/>
    <mergeCell ref="B159:F159"/>
    <mergeCell ref="B160:F160"/>
    <mergeCell ref="B161:F161"/>
    <mergeCell ref="B162:F162"/>
    <mergeCell ref="B163:F163"/>
    <mergeCell ref="B164:F164"/>
    <mergeCell ref="B182:D182"/>
    <mergeCell ref="B183:D183"/>
    <mergeCell ref="B172:D172"/>
    <mergeCell ref="A208:A210"/>
    <mergeCell ref="B208:I208"/>
    <mergeCell ref="E209:F209"/>
    <mergeCell ref="H209:I209"/>
    <mergeCell ref="A199:A207"/>
    <mergeCell ref="G202:I202"/>
    <mergeCell ref="B203:F203"/>
    <mergeCell ref="G203:I203"/>
    <mergeCell ref="B204:F204"/>
    <mergeCell ref="G204:I204"/>
    <mergeCell ref="B205:F205"/>
    <mergeCell ref="G205:I205"/>
    <mergeCell ref="B199:I199"/>
    <mergeCell ref="B200:F200"/>
    <mergeCell ref="G200:I200"/>
    <mergeCell ref="B201:F201"/>
    <mergeCell ref="G201:I201"/>
    <mergeCell ref="B202:F202"/>
    <mergeCell ref="A211:A213"/>
    <mergeCell ref="B211:I211"/>
    <mergeCell ref="A214:A232"/>
    <mergeCell ref="B214:I214"/>
    <mergeCell ref="C215:D215"/>
    <mergeCell ref="E215:F215"/>
    <mergeCell ref="G215:H215"/>
    <mergeCell ref="C212:D212"/>
    <mergeCell ref="C221:D221"/>
    <mergeCell ref="G221:H221"/>
    <mergeCell ref="C222:D222"/>
    <mergeCell ref="G222:H222"/>
    <mergeCell ref="C216:D216"/>
    <mergeCell ref="E216:F216"/>
    <mergeCell ref="G216:H216"/>
    <mergeCell ref="C217:D217"/>
    <mergeCell ref="G217:H217"/>
    <mergeCell ref="E228:F228"/>
    <mergeCell ref="G228:H228"/>
    <mergeCell ref="C219:D219"/>
    <mergeCell ref="G219:H219"/>
    <mergeCell ref="E223:F223"/>
    <mergeCell ref="C224:D224"/>
    <mergeCell ref="G227:H227"/>
    <mergeCell ref="B238:E238"/>
    <mergeCell ref="C220:D220"/>
    <mergeCell ref="G220:H220"/>
    <mergeCell ref="C225:D225"/>
    <mergeCell ref="E225:F225"/>
    <mergeCell ref="G225:H225"/>
    <mergeCell ref="C226:D226"/>
    <mergeCell ref="E226:F226"/>
    <mergeCell ref="G226:H226"/>
    <mergeCell ref="C227:D227"/>
    <mergeCell ref="E227:F227"/>
    <mergeCell ref="C231:D231"/>
    <mergeCell ref="E231:F231"/>
    <mergeCell ref="G231:H231"/>
    <mergeCell ref="C229:D229"/>
    <mergeCell ref="E229:F229"/>
    <mergeCell ref="G229:H229"/>
    <mergeCell ref="C232:D232"/>
    <mergeCell ref="E232:F232"/>
    <mergeCell ref="G232:H232"/>
    <mergeCell ref="E222:F222"/>
    <mergeCell ref="C223:D223"/>
    <mergeCell ref="E224:F224"/>
    <mergeCell ref="G224:H224"/>
    <mergeCell ref="C228:D228"/>
    <mergeCell ref="E210:F210"/>
    <mergeCell ref="H210:I210"/>
    <mergeCell ref="E221:F221"/>
    <mergeCell ref="G223:H223"/>
    <mergeCell ref="B206:F206"/>
    <mergeCell ref="G206:I206"/>
    <mergeCell ref="B207:F207"/>
    <mergeCell ref="G207:I207"/>
    <mergeCell ref="B176:D176"/>
    <mergeCell ref="B177:D177"/>
    <mergeCell ref="B198:D198"/>
    <mergeCell ref="B192:D192"/>
    <mergeCell ref="B193:D193"/>
    <mergeCell ref="B194:D194"/>
    <mergeCell ref="B195:D195"/>
    <mergeCell ref="B169:I169"/>
    <mergeCell ref="B188:D188"/>
    <mergeCell ref="H170:I170"/>
    <mergeCell ref="B178:D178"/>
    <mergeCell ref="B179:D179"/>
    <mergeCell ref="B180:D180"/>
    <mergeCell ref="B181:D181"/>
    <mergeCell ref="B189:D189"/>
    <mergeCell ref="B190:D190"/>
    <mergeCell ref="B170:D171"/>
    <mergeCell ref="E170:E171"/>
    <mergeCell ref="F170:G170"/>
    <mergeCell ref="B173:D173"/>
    <mergeCell ref="B174:D174"/>
    <mergeCell ref="B175:D175"/>
  </mergeCells>
  <pageMargins left="0.19685039370078741" right="0.19685039370078741" top="0.39370078740157483" bottom="0.47" header="0.31496062992125984" footer="0.23622047244094491"/>
  <pageSetup paperSize="9" scale="82" orientation="portrait" verticalDpi="0" r:id="rId1"/>
  <headerFooter>
    <oddHeader>Страница &amp;С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2022 год_узб </vt:lpstr>
      <vt:lpstr>2022 год_рус</vt:lpstr>
      <vt:lpstr>2022 год_анг</vt:lpstr>
      <vt:lpstr>'2022 год_анг'!Print_Area</vt:lpstr>
      <vt:lpstr>'2022 год_рус'!Print_Area</vt:lpstr>
      <vt:lpstr>'2022 год_узб '!Print_Area</vt:lpstr>
      <vt:lpstr>'2022 год_анг'!Область_печати</vt:lpstr>
      <vt:lpstr>'2022 год_рус'!Область_печати</vt:lpstr>
      <vt:lpstr>'2022 год_узб 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2022-06-13T06:30:45Z</cp:lastPrinted>
  <dcterms:created xsi:type="dcterms:W3CDTF">2016-07-04T07:39:09Z</dcterms:created>
  <dcterms:modified xsi:type="dcterms:W3CDTF">2024-07-01T04:34:54Z</dcterms:modified>
</cp:coreProperties>
</file>