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75" windowWidth="27795" windowHeight="12345"/>
  </bookViews>
  <sheets>
    <sheet name="21-НРП" sheetId="1" r:id="rId1"/>
  </sheets>
  <definedNames>
    <definedName name="diapas">#REF!</definedName>
    <definedName name="IndNamePredp">#REF!</definedName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AutoStopPercChange">1.5</definedName>
    <definedName name="RiskCollectDistributionSamples">2</definedName>
    <definedName name="RiskExcelReportsGoInNewWorkbook">FALSE</definedName>
    <definedName name="RiskExcelReportsToGenerate">7167</definedName>
    <definedName name="RiskFixedSeed">1</definedName>
    <definedName name="RiskGenerateExcelReportsAtEndOfSimulation">TRUE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pisokVvoda">#REF!</definedName>
    <definedName name="баланс">#REF!</definedName>
    <definedName name="ддд">#REF!</definedName>
    <definedName name="_xlnm.Print_Titles" localSheetId="0">'21-НРП'!#REF!</definedName>
    <definedName name="_xlnm.Print_Area" localSheetId="0">'21-НРП'!$A$1:$D$39</definedName>
    <definedName name="сирье" localSheetId="0">#REF!</definedName>
    <definedName name="сирье">#REF!</definedName>
    <definedName name="Сырье" localSheetId="0">#REF!</definedName>
    <definedName name="Сырье">#REF!</definedName>
    <definedName name="ыодлпфврж" localSheetId="0">#REF!</definedName>
    <definedName name="ыодлпфврж">#REF!</definedName>
  </definedNames>
  <calcPr calcId="125725"/>
</workbook>
</file>

<file path=xl/calcChain.xml><?xml version="1.0" encoding="utf-8"?>
<calcChain xmlns="http://schemas.openxmlformats.org/spreadsheetml/2006/main">
  <c r="D28" i="1"/>
  <c r="D27"/>
  <c r="D26"/>
  <c r="D21"/>
  <c r="D9"/>
  <c r="C9" s="1"/>
  <c r="D8"/>
  <c r="D25" s="1"/>
  <c r="C8"/>
  <c r="D6"/>
  <c r="D5"/>
  <c r="C6" l="1"/>
  <c r="D15"/>
  <c r="D13" s="1"/>
  <c r="E8"/>
  <c r="D24"/>
</calcChain>
</file>

<file path=xl/sharedStrings.xml><?xml version="1.0" encoding="utf-8"?>
<sst xmlns="http://schemas.openxmlformats.org/spreadsheetml/2006/main" count="45" uniqueCount="44">
  <si>
    <t>Расшифровка нераспределенной прибыли</t>
  </si>
  <si>
    <t xml:space="preserve">№ </t>
  </si>
  <si>
    <t>Наименование</t>
  </si>
  <si>
    <t>Сумма, тыс сум</t>
  </si>
  <si>
    <t>1</t>
  </si>
  <si>
    <t>Нераспределенная прибыль прошлых лет на 01.01.2026 г.</t>
  </si>
  <si>
    <t>2</t>
  </si>
  <si>
    <t>Прибыль 2025 года</t>
  </si>
  <si>
    <t>3</t>
  </si>
  <si>
    <t>4</t>
  </si>
  <si>
    <t>Предлагаемое распределение прибыли по итогам 2025 года, всего</t>
  </si>
  <si>
    <t>4.1.</t>
  </si>
  <si>
    <t>Пополнение резервного фонда</t>
  </si>
  <si>
    <t>4.2</t>
  </si>
  <si>
    <t xml:space="preserve">Выплата дивидендов </t>
  </si>
  <si>
    <t>4.3</t>
  </si>
  <si>
    <t>на развитие, с последующей капитализацией</t>
  </si>
  <si>
    <t>4.4</t>
  </si>
  <si>
    <t>Фонд поддержки инновационной деятельности</t>
  </si>
  <si>
    <t>4.5</t>
  </si>
  <si>
    <t>Бонус 3% по положению</t>
  </si>
  <si>
    <t>5.</t>
  </si>
  <si>
    <t>Капитализация  (за счет нераспределенной прибыли прошлых лет)</t>
  </si>
  <si>
    <t>6</t>
  </si>
  <si>
    <t>Нераспределенная прибыль прошлых лет (в т.ч.Прибыль 2026 года)</t>
  </si>
  <si>
    <t>6.1.</t>
  </si>
  <si>
    <t>Прибыль за 2026 года</t>
  </si>
  <si>
    <t>6.2.</t>
  </si>
  <si>
    <t>Нераспределенная прибыль на 01.01.2027 г.</t>
  </si>
  <si>
    <t>Прогназируемое распределение чистой прибыли 2025 года и размер дивидендов выплачиваемых  в 2026 году</t>
  </si>
  <si>
    <t>Количество акций</t>
  </si>
  <si>
    <t>тыс.сум</t>
  </si>
  <si>
    <t>чистая прибыль по итогам 2025 года</t>
  </si>
  <si>
    <t>Распределение чистой прибыли</t>
  </si>
  <si>
    <t xml:space="preserve"> - на развитие с последующей капитализацией</t>
  </si>
  <si>
    <t xml:space="preserve"> - на дивиденды</t>
  </si>
  <si>
    <t xml:space="preserve"> - на Фонд развития инноваций</t>
  </si>
  <si>
    <t xml:space="preserve"> -на пополнение Резервного фонда</t>
  </si>
  <si>
    <t xml:space="preserve"> -на Бонус 3%</t>
  </si>
  <si>
    <t>Ожидаемые выплата дивидендов на одну акцию</t>
  </si>
  <si>
    <t xml:space="preserve">                                   Председатель правления                                             Р.А.Аликулов</t>
  </si>
  <si>
    <t xml:space="preserve">                                              АО "BIOKIMYO"</t>
  </si>
  <si>
    <t xml:space="preserve">                                       Главный бухгалтер                                                    М.Ю.Каратаева       </t>
  </si>
  <si>
    <t xml:space="preserve">                                       Начальник ОСПРБ                                                         З.Л.Ряховская         </t>
  </si>
</sst>
</file>

<file path=xl/styles.xml><?xml version="1.0" encoding="utf-8"?>
<styleSheet xmlns="http://schemas.openxmlformats.org/spreadsheetml/2006/main">
  <numFmts count="11">
    <numFmt numFmtId="164" formatCode="0.0%"/>
    <numFmt numFmtId="165" formatCode="#,##0.0"/>
    <numFmt numFmtId="166" formatCode="#,##0.00;[Red]\(#,##0.00\)"/>
    <numFmt numFmtId="167" formatCode="&quot;$&quot;#,##0_);[Red]\(&quot;$&quot;#,##0\)"/>
    <numFmt numFmtId="168" formatCode="&quot;$&quot;#,##0.00_);[Red]\(&quot;$&quot;#,##0.00\)"/>
    <numFmt numFmtId="169" formatCode="_-* #,##0.00[$€-1]_-;\-* #,##0.00[$€-1]_-;_-* &quot;-&quot;??[$€-1]_-"/>
    <numFmt numFmtId="170" formatCode="_-* #,##0.00&quot;р.&quot;_-;\-* #,##0.00&quot;р.&quot;_-;_-* &quot;-&quot;??&quot;р.&quot;_-;_-@_-"/>
    <numFmt numFmtId="171" formatCode="_-* #,##0.00_р_._-;\-* #,##0.00_р_._-;_-* &quot;-&quot;??_р_._-;_-@_-"/>
    <numFmt numFmtId="172" formatCode="#,##0.0_ ;[Red]\-#,##0.0\ "/>
    <numFmt numFmtId="173" formatCode="_(* #,##0.00_);_(* \(#,##0.00\);_(* &quot;-&quot;??_);_(@_)"/>
    <numFmt numFmtId="174" formatCode="#,##0__;[Red]\-#,##0__;"/>
  </numFmts>
  <fonts count="5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3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186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2"/>
      <color indexed="8"/>
      <name val="Times New Roman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돋움"/>
      <family val="3"/>
      <charset val="129"/>
    </font>
    <font>
      <sz val="11"/>
      <name val="돋움"/>
      <family val="2"/>
      <charset val="129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64">
    <xf numFmtId="0" fontId="0" fillId="0" borderId="0"/>
    <xf numFmtId="0" fontId="2" fillId="0" borderId="0"/>
    <xf numFmtId="0" fontId="4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15" fillId="5" borderId="0" applyNumberFormat="0" applyBorder="0" applyAlignment="0" applyProtection="0"/>
    <xf numFmtId="0" fontId="16" fillId="22" borderId="3" applyNumberFormat="0" applyAlignment="0" applyProtection="0"/>
    <xf numFmtId="0" fontId="17" fillId="23" borderId="4" applyNumberFormat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9" borderId="3" applyNumberFormat="0" applyAlignment="0" applyProtection="0"/>
    <xf numFmtId="0" fontId="25" fillId="0" borderId="8" applyNumberFormat="0" applyFill="0" applyAlignment="0" applyProtection="0"/>
    <xf numFmtId="0" fontId="26" fillId="24" borderId="0" applyNumberFormat="0" applyBorder="0" applyAlignment="0" applyProtection="0"/>
    <xf numFmtId="0" fontId="2" fillId="0" borderId="0"/>
    <xf numFmtId="0" fontId="7" fillId="25" borderId="9" applyNumberFormat="0" applyFont="0" applyAlignment="0" applyProtection="0"/>
    <xf numFmtId="0" fontId="27" fillId="22" borderId="10" applyNumberFormat="0" applyAlignment="0" applyProtection="0"/>
    <xf numFmtId="9" fontId="18" fillId="0" borderId="0" applyFont="0" applyFill="0" applyProtection="0">
      <alignment horizontal="center"/>
    </xf>
    <xf numFmtId="0" fontId="28" fillId="0" borderId="0" applyNumberFormat="0" applyFill="0" applyBorder="0" applyAlignment="0" applyProtection="0"/>
    <xf numFmtId="0" fontId="29" fillId="0" borderId="11" applyNumberFormat="0" applyFill="0" applyAlignment="0" applyProtection="0"/>
    <xf numFmtId="0" fontId="30" fillId="0" borderId="0" applyNumberFormat="0" applyFill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8" fillId="0" borderId="0"/>
    <xf numFmtId="0" fontId="31" fillId="9" borderId="3" applyNumberFormat="0" applyAlignment="0" applyProtection="0"/>
    <xf numFmtId="0" fontId="32" fillId="22" borderId="10" applyNumberFormat="0" applyAlignment="0" applyProtection="0"/>
    <xf numFmtId="0" fontId="33" fillId="22" borderId="3" applyNumberFormat="0" applyAlignment="0" applyProtection="0"/>
    <xf numFmtId="170" fontId="4" fillId="0" borderId="0" applyFont="0" applyFill="0" applyBorder="0" applyAlignment="0" applyProtection="0"/>
    <xf numFmtId="0" fontId="34" fillId="0" borderId="5" applyNumberFormat="0" applyFill="0" applyAlignment="0" applyProtection="0"/>
    <xf numFmtId="0" fontId="35" fillId="0" borderId="6" applyNumberFormat="0" applyFill="0" applyAlignment="0" applyProtection="0"/>
    <xf numFmtId="0" fontId="36" fillId="0" borderId="7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38" fillId="23" borderId="4" applyNumberFormat="0" applyAlignment="0" applyProtection="0"/>
    <xf numFmtId="0" fontId="39" fillId="0" borderId="0" applyNumberFormat="0" applyFill="0" applyBorder="0" applyAlignment="0" applyProtection="0"/>
    <xf numFmtId="0" fontId="40" fillId="24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1" fillId="0" borderId="0"/>
    <xf numFmtId="0" fontId="7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 applyNumberFormat="0" applyFont="0" applyFill="0" applyBorder="0" applyAlignment="0" applyProtection="0">
      <alignment vertical="top"/>
    </xf>
    <xf numFmtId="0" fontId="4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7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2" fillId="5" borderId="0" applyNumberFormat="0" applyBorder="0" applyAlignment="0" applyProtection="0"/>
    <xf numFmtId="0" fontId="43" fillId="0" borderId="0" applyNumberFormat="0" applyFill="0" applyBorder="0" applyAlignment="0" applyProtection="0"/>
    <xf numFmtId="0" fontId="2" fillId="25" borderId="9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5" fillId="0" borderId="8" applyNumberFormat="0" applyFill="0" applyAlignment="0" applyProtection="0"/>
    <xf numFmtId="0" fontId="46" fillId="0" borderId="0" applyNumberForma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3" fontId="2" fillId="0" borderId="0" applyFont="0" applyFill="0" applyBorder="0" applyAlignment="0" applyProtection="0"/>
    <xf numFmtId="171" fontId="4" fillId="0" borderId="0" applyFont="0" applyFill="0" applyBorder="0" applyAlignment="0" applyProtection="0"/>
    <xf numFmtId="174" fontId="7" fillId="0" borderId="0" applyFont="0" applyFill="0" applyBorder="0" applyAlignment="0" applyProtection="0"/>
    <xf numFmtId="0" fontId="47" fillId="6" borderId="0" applyNumberFormat="0" applyBorder="0" applyAlignment="0" applyProtection="0"/>
    <xf numFmtId="0" fontId="48" fillId="0" borderId="0"/>
    <xf numFmtId="0" fontId="49" fillId="0" borderId="0"/>
  </cellStyleXfs>
  <cellXfs count="36">
    <xf numFmtId="0" fontId="0" fillId="0" borderId="0" xfId="0"/>
    <xf numFmtId="49" fontId="3" fillId="2" borderId="0" xfId="1" applyNumberFormat="1" applyFont="1" applyFill="1" applyAlignment="1">
      <alignment wrapText="1"/>
    </xf>
    <xf numFmtId="0" fontId="3" fillId="2" borderId="0" xfId="1" applyFont="1" applyFill="1" applyAlignment="1">
      <alignment wrapText="1"/>
    </xf>
    <xf numFmtId="49" fontId="6" fillId="2" borderId="2" xfId="1" applyNumberFormat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49" fontId="3" fillId="2" borderId="2" xfId="3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left" vertical="center" wrapText="1"/>
    </xf>
    <xf numFmtId="4" fontId="3" fillId="2" borderId="2" xfId="3" applyNumberFormat="1" applyFont="1" applyFill="1" applyBorder="1" applyAlignment="1">
      <alignment horizontal="center" vertical="center" wrapText="1"/>
    </xf>
    <xf numFmtId="0" fontId="3" fillId="2" borderId="0" xfId="3" applyFont="1" applyFill="1" applyAlignment="1">
      <alignment wrapText="1"/>
    </xf>
    <xf numFmtId="9" fontId="3" fillId="2" borderId="2" xfId="3" applyNumberFormat="1" applyFont="1" applyFill="1" applyBorder="1" applyAlignment="1">
      <alignment horizontal="center" vertical="center" wrapText="1"/>
    </xf>
    <xf numFmtId="164" fontId="3" fillId="0" borderId="2" xfId="4" applyNumberFormat="1" applyFont="1" applyBorder="1" applyAlignment="1">
      <alignment horizontal="center" vertical="top" wrapText="1"/>
    </xf>
    <xf numFmtId="4" fontId="3" fillId="3" borderId="2" xfId="3" applyNumberFormat="1" applyFont="1" applyFill="1" applyBorder="1" applyAlignment="1">
      <alignment horizontal="center" vertical="center" wrapText="1"/>
    </xf>
    <xf numFmtId="0" fontId="3" fillId="0" borderId="2" xfId="5" applyFont="1" applyBorder="1" applyAlignment="1">
      <alignment vertical="top" wrapText="1"/>
    </xf>
    <xf numFmtId="10" fontId="3" fillId="0" borderId="2" xfId="4" applyNumberFormat="1" applyFont="1" applyBorder="1" applyAlignment="1">
      <alignment horizontal="center" vertical="top" wrapText="1"/>
    </xf>
    <xf numFmtId="4" fontId="3" fillId="2" borderId="2" xfId="1" applyNumberFormat="1" applyFont="1" applyFill="1" applyBorder="1" applyAlignment="1">
      <alignment horizontal="center" wrapText="1"/>
    </xf>
    <xf numFmtId="0" fontId="3" fillId="2" borderId="0" xfId="1" applyFont="1" applyFill="1" applyAlignment="1">
      <alignment horizontal="left" vertical="top" wrapText="1"/>
    </xf>
    <xf numFmtId="0" fontId="6" fillId="2" borderId="0" xfId="1" applyFont="1" applyFill="1" applyAlignment="1">
      <alignment horizontal="center" vertical="top" wrapText="1"/>
    </xf>
    <xf numFmtId="4" fontId="3" fillId="2" borderId="0" xfId="1" applyNumberFormat="1" applyFont="1" applyFill="1" applyAlignment="1">
      <alignment horizontal="center" vertical="top" wrapText="1"/>
    </xf>
    <xf numFmtId="0" fontId="3" fillId="2" borderId="0" xfId="1" applyFont="1" applyFill="1" applyAlignment="1">
      <alignment horizontal="center" wrapText="1"/>
    </xf>
    <xf numFmtId="165" fontId="3" fillId="2" borderId="0" xfId="1" applyNumberFormat="1" applyFont="1" applyFill="1" applyAlignment="1">
      <alignment horizontal="right" vertical="top" wrapText="1" indent="6"/>
    </xf>
    <xf numFmtId="0" fontId="3" fillId="2" borderId="0" xfId="1" applyFont="1" applyFill="1" applyAlignment="1">
      <alignment horizontal="right" wrapText="1" indent="6"/>
    </xf>
    <xf numFmtId="4" fontId="3" fillId="2" borderId="0" xfId="1" applyNumberFormat="1" applyFont="1" applyFill="1" applyAlignment="1">
      <alignment horizontal="right" wrapText="1" indent="6"/>
    </xf>
    <xf numFmtId="165" fontId="3" fillId="2" borderId="0" xfId="1" applyNumberFormat="1" applyFont="1" applyFill="1" applyAlignment="1">
      <alignment horizontal="right" wrapText="1" indent="6"/>
    </xf>
    <xf numFmtId="165" fontId="3" fillId="2" borderId="0" xfId="1" applyNumberFormat="1" applyFont="1" applyFill="1" applyAlignment="1">
      <alignment horizontal="center" wrapText="1"/>
    </xf>
    <xf numFmtId="4" fontId="3" fillId="2" borderId="0" xfId="1" applyNumberFormat="1" applyFont="1" applyFill="1" applyAlignment="1">
      <alignment horizontal="center" wrapText="1"/>
    </xf>
    <xf numFmtId="0" fontId="3" fillId="0" borderId="0" xfId="1" applyFont="1" applyFill="1" applyAlignment="1">
      <alignment horizontal="center" wrapText="1"/>
    </xf>
    <xf numFmtId="0" fontId="8" fillId="0" borderId="0" xfId="5" applyFont="1" applyAlignment="1">
      <alignment horizontal="left"/>
    </xf>
    <xf numFmtId="0" fontId="9" fillId="0" borderId="0" xfId="5" applyFont="1" applyAlignment="1">
      <alignment horizontal="left"/>
    </xf>
    <xf numFmtId="0" fontId="10" fillId="0" borderId="0" xfId="1" applyFont="1" applyFill="1" applyAlignment="1">
      <alignment horizontal="center" wrapText="1"/>
    </xf>
    <xf numFmtId="0" fontId="10" fillId="2" borderId="0" xfId="1" applyFont="1" applyFill="1" applyAlignment="1">
      <alignment horizontal="left" vertical="top" wrapText="1"/>
    </xf>
    <xf numFmtId="0" fontId="10" fillId="2" borderId="0" xfId="1" applyFont="1" applyFill="1" applyAlignment="1">
      <alignment horizontal="center" wrapText="1"/>
    </xf>
    <xf numFmtId="0" fontId="10" fillId="0" borderId="0" xfId="5" applyFont="1"/>
    <xf numFmtId="0" fontId="11" fillId="0" borderId="0" xfId="5" applyFont="1"/>
    <xf numFmtId="0" fontId="5" fillId="2" borderId="1" xfId="2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top" wrapText="1"/>
    </xf>
    <xf numFmtId="0" fontId="8" fillId="0" borderId="0" xfId="5" applyFont="1" applyAlignment="1">
      <alignment horizontal="left"/>
    </xf>
  </cellXfs>
  <cellStyles count="164"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Акцент1 2" xfId="12"/>
    <cellStyle name="20% - Акцент2 2" xfId="13"/>
    <cellStyle name="20% - Акцент3 2" xfId="14"/>
    <cellStyle name="20% - Акцент4 2" xfId="15"/>
    <cellStyle name="20% - Акцент5 2" xfId="16"/>
    <cellStyle name="20% - Акцент6 2" xfId="17"/>
    <cellStyle name="40% - Accent1" xfId="18"/>
    <cellStyle name="40% - Accent2" xfId="19"/>
    <cellStyle name="40% - Accent3" xfId="20"/>
    <cellStyle name="40% - Accent4" xfId="21"/>
    <cellStyle name="40% - Accent5" xfId="22"/>
    <cellStyle name="40% - Accent6" xfId="23"/>
    <cellStyle name="40% - Акцент1 2" xfId="24"/>
    <cellStyle name="40% - Акцент2 2" xfId="25"/>
    <cellStyle name="40% - Акцент3 2" xfId="26"/>
    <cellStyle name="40% - Акцент4 2" xfId="27"/>
    <cellStyle name="40% - Акцент5 2" xfId="28"/>
    <cellStyle name="40% - Акцент6 2" xfId="29"/>
    <cellStyle name="60% - Accent1" xfId="30"/>
    <cellStyle name="60% - Accent2" xfId="31"/>
    <cellStyle name="60% - Accent3" xfId="32"/>
    <cellStyle name="60% - Accent4" xfId="33"/>
    <cellStyle name="60% - Accent5" xfId="34"/>
    <cellStyle name="60% - Accent6" xfId="35"/>
    <cellStyle name="60% - Акцент1 2" xfId="36"/>
    <cellStyle name="60% - Акцент2 2" xfId="37"/>
    <cellStyle name="60% - Акцент3 2" xfId="38"/>
    <cellStyle name="60% - Акцент4 2" xfId="39"/>
    <cellStyle name="60% - Акцент5 2" xfId="40"/>
    <cellStyle name="60% - Акцент6 2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Bad" xfId="48"/>
    <cellStyle name="Calculation" xfId="49"/>
    <cellStyle name="Check Cell" xfId="50"/>
    <cellStyle name="Comma_Balance" xfId="51"/>
    <cellStyle name="Currency [0]_SCHEDULE.XLS" xfId="52"/>
    <cellStyle name="Currency_SCHEDULE.XLS" xfId="53"/>
    <cellStyle name="Euro" xfId="54"/>
    <cellStyle name="Explanatory Text" xfId="55"/>
    <cellStyle name="Good" xfId="56"/>
    <cellStyle name="Heading 1" xfId="57"/>
    <cellStyle name="Heading 2" xfId="58"/>
    <cellStyle name="Heading 3" xfId="59"/>
    <cellStyle name="Heading 4" xfId="60"/>
    <cellStyle name="Input" xfId="61"/>
    <cellStyle name="Linked Cell" xfId="62"/>
    <cellStyle name="Neutral" xfId="63"/>
    <cellStyle name="Normal_Sheet1" xfId="64"/>
    <cellStyle name="Note" xfId="65"/>
    <cellStyle name="Output" xfId="66"/>
    <cellStyle name="Percent_FinPlan" xfId="67"/>
    <cellStyle name="Title" xfId="68"/>
    <cellStyle name="Total" xfId="69"/>
    <cellStyle name="Warning Text" xfId="70"/>
    <cellStyle name="Акцент1 2" xfId="71"/>
    <cellStyle name="Акцент2 2" xfId="72"/>
    <cellStyle name="Акцент3 2" xfId="73"/>
    <cellStyle name="Акцент4 2" xfId="74"/>
    <cellStyle name="Акцент5 2" xfId="75"/>
    <cellStyle name="Акцент6 2" xfId="76"/>
    <cellStyle name="Баланс ИПК &quot;ШАРК&quot; (в рублях)" xfId="77"/>
    <cellStyle name="Ввод  2" xfId="78"/>
    <cellStyle name="Вывод 2" xfId="79"/>
    <cellStyle name="Вычисление 2" xfId="80"/>
    <cellStyle name="Денежный 2" xfId="81"/>
    <cellStyle name="Заголовок 1 2" xfId="82"/>
    <cellStyle name="Заголовок 2 2" xfId="83"/>
    <cellStyle name="Заголовок 3 2" xfId="84"/>
    <cellStyle name="Заголовок 4 2" xfId="85"/>
    <cellStyle name="Итог 2" xfId="86"/>
    <cellStyle name="Контрольная ячейка 2" xfId="87"/>
    <cellStyle name="Название 2" xfId="88"/>
    <cellStyle name="Нейтральный 2" xfId="89"/>
    <cellStyle name="Обычный" xfId="0" builtinId="0"/>
    <cellStyle name="Обычный 10" xfId="5"/>
    <cellStyle name="Обычный 11" xfId="90"/>
    <cellStyle name="Обычный 12" xfId="91"/>
    <cellStyle name="Обычный 13" xfId="92"/>
    <cellStyle name="Обычный 14" xfId="93"/>
    <cellStyle name="Обычный 15" xfId="94"/>
    <cellStyle name="Обычный 16" xfId="95"/>
    <cellStyle name="Обычный 16 2" xfId="96"/>
    <cellStyle name="Обычный 16_Иловалар" xfId="97"/>
    <cellStyle name="Обычный 17" xfId="98"/>
    <cellStyle name="Обычный 18" xfId="99"/>
    <cellStyle name="Обычный 19" xfId="100"/>
    <cellStyle name="Обычный 2" xfId="101"/>
    <cellStyle name="Обычный 2 2" xfId="102"/>
    <cellStyle name="Обычный 2 2 2" xfId="103"/>
    <cellStyle name="Обычный 2 2 3" xfId="104"/>
    <cellStyle name="Обычный 2 2_паспорт локализации холодильников 2012г версия для Р.М " xfId="105"/>
    <cellStyle name="Обычный 2 3" xfId="106"/>
    <cellStyle name="Обычный 2 3 2" xfId="107"/>
    <cellStyle name="Обычный 2 3_Иловалар" xfId="2"/>
    <cellStyle name="Обычный 2 4" xfId="108"/>
    <cellStyle name="Обычный 2_Прогноз Баланс и фин результат за 2014г для БП" xfId="109"/>
    <cellStyle name="Обычный 20" xfId="110"/>
    <cellStyle name="Обычный 21" xfId="111"/>
    <cellStyle name="Обычный 26" xfId="112"/>
    <cellStyle name="Обычный 27" xfId="113"/>
    <cellStyle name="Обычный 28" xfId="114"/>
    <cellStyle name="Обычный 3" xfId="115"/>
    <cellStyle name="Обычный 3 2" xfId="116"/>
    <cellStyle name="Обычный 3 2 2" xfId="117"/>
    <cellStyle name="Обычный 3 2 2 2" xfId="118"/>
    <cellStyle name="Обычный 3 2 2_паспорт локализации холодильников 2012г версия для Р.М " xfId="119"/>
    <cellStyle name="Обычный 3 2 3" xfId="120"/>
    <cellStyle name="Обычный 3 2_паспорт локализации холодильников 2012г версия для Р.М " xfId="121"/>
    <cellStyle name="Обычный 3 3" xfId="122"/>
    <cellStyle name="Обычный 3_Сино-308 15.12.10" xfId="123"/>
    <cellStyle name="Обычный 4" xfId="124"/>
    <cellStyle name="Обычный 4 2" xfId="125"/>
    <cellStyle name="Обычный 4 2 2" xfId="126"/>
    <cellStyle name="Обычный 4 2 3" xfId="127"/>
    <cellStyle name="Обычный 4 2_паспорт локализации холодильников 2012г версия для Р.М " xfId="128"/>
    <cellStyle name="Обычный 4 3" xfId="129"/>
    <cellStyle name="Обычный 5" xfId="130"/>
    <cellStyle name="Обычный 5 2" xfId="131"/>
    <cellStyle name="Обычный 5 3" xfId="132"/>
    <cellStyle name="Обычный 5_паспорт локализации холодильников 2012г версия для Р.М " xfId="133"/>
    <cellStyle name="Обычный 6" xfId="134"/>
    <cellStyle name="Обычный 7" xfId="135"/>
    <cellStyle name="Обычный 8" xfId="136"/>
    <cellStyle name="Обычный 9" xfId="137"/>
    <cellStyle name="Обычный_КФР-35 (6.09.08) 2" xfId="1"/>
    <cellStyle name="Обычный_Сино-307 (6.09.2008) г." xfId="3"/>
    <cellStyle name="Плохой 2" xfId="138"/>
    <cellStyle name="Пояснение 2" xfId="139"/>
    <cellStyle name="Примечание 2" xfId="140"/>
    <cellStyle name="Процентный 2" xfId="4"/>
    <cellStyle name="Процентный 3" xfId="141"/>
    <cellStyle name="Процентный 3 2" xfId="142"/>
    <cellStyle name="Процентный 4" xfId="143"/>
    <cellStyle name="Процентный 5" xfId="144"/>
    <cellStyle name="Связанная ячейка 2" xfId="145"/>
    <cellStyle name="Текст предупреждения 2" xfId="146"/>
    <cellStyle name="Финансовый 2" xfId="147"/>
    <cellStyle name="Финансовый 2 2" xfId="148"/>
    <cellStyle name="Финансовый 2 2 2" xfId="149"/>
    <cellStyle name="Финансовый 2 2 2 2" xfId="150"/>
    <cellStyle name="Финансовый 2 3" xfId="151"/>
    <cellStyle name="Финансовый 3" xfId="152"/>
    <cellStyle name="Финансовый 3 2" xfId="153"/>
    <cellStyle name="Финансовый 4" xfId="154"/>
    <cellStyle name="Финансовый 4 2" xfId="155"/>
    <cellStyle name="Финансовый 4 3" xfId="156"/>
    <cellStyle name="Финансовый 5" xfId="157"/>
    <cellStyle name="Финансовый 6" xfId="158"/>
    <cellStyle name="Финансовый 7" xfId="159"/>
    <cellStyle name="Финансовый 8" xfId="160"/>
    <cellStyle name="Хороший 2" xfId="161"/>
    <cellStyle name="표준_BACK-UP" xfId="162"/>
    <cellStyle name="常规_PK_CNcntr(Bolt-11)" xfId="1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24F473"/>
  </sheetPr>
  <dimension ref="A1:M40"/>
  <sheetViews>
    <sheetView tabSelected="1" view="pageBreakPreview" topLeftCell="A16" zoomScale="115" zoomScaleSheetLayoutView="115" workbookViewId="0">
      <selection activeCell="C7" sqref="C7"/>
    </sheetView>
  </sheetViews>
  <sheetFormatPr defaultRowHeight="16.5"/>
  <cols>
    <col min="1" max="1" width="6.28515625" style="1" customWidth="1"/>
    <col min="2" max="2" width="57.85546875" style="15" customWidth="1"/>
    <col min="3" max="3" width="13" style="15" customWidth="1"/>
    <col min="4" max="4" width="35.5703125" style="18" customWidth="1"/>
    <col min="5" max="5" width="10.28515625" style="2" bestFit="1" customWidth="1"/>
    <col min="6" max="9" width="9.140625" style="2"/>
    <col min="10" max="10" width="15.5703125" style="2" bestFit="1" customWidth="1"/>
    <col min="11" max="16384" width="9.140625" style="2"/>
  </cols>
  <sheetData>
    <row r="1" spans="1:5" ht="32.25" customHeight="1">
      <c r="B1" s="33" t="s">
        <v>0</v>
      </c>
      <c r="C1" s="33"/>
      <c r="D1" s="33"/>
    </row>
    <row r="2" spans="1:5" ht="22.5" customHeight="1">
      <c r="A2" s="3" t="s">
        <v>1</v>
      </c>
      <c r="B2" s="4" t="s">
        <v>2</v>
      </c>
      <c r="C2" s="4"/>
      <c r="D2" s="4" t="s">
        <v>3</v>
      </c>
    </row>
    <row r="3" spans="1:5" s="8" customFormat="1" ht="33">
      <c r="A3" s="5" t="s">
        <v>4</v>
      </c>
      <c r="B3" s="6" t="s">
        <v>5</v>
      </c>
      <c r="C3" s="6"/>
      <c r="D3" s="7">
        <v>67392936.700801998</v>
      </c>
    </row>
    <row r="4" spans="1:5" s="8" customFormat="1">
      <c r="A4" s="5" t="s">
        <v>6</v>
      </c>
      <c r="B4" s="6" t="s">
        <v>7</v>
      </c>
      <c r="C4" s="6"/>
      <c r="D4" s="7">
        <v>13241044.84247</v>
      </c>
    </row>
    <row r="5" spans="1:5" s="8" customFormat="1" ht="33">
      <c r="A5" s="5" t="s">
        <v>8</v>
      </c>
      <c r="B5" s="6" t="s">
        <v>5</v>
      </c>
      <c r="C5" s="6"/>
      <c r="D5" s="7">
        <f>D3+D4</f>
        <v>80633981.543272004</v>
      </c>
    </row>
    <row r="6" spans="1:5" s="8" customFormat="1" ht="33">
      <c r="A6" s="5" t="s">
        <v>9</v>
      </c>
      <c r="B6" s="6" t="s">
        <v>10</v>
      </c>
      <c r="C6" s="9">
        <f>C7+C8+C9+C10+C11</f>
        <v>1</v>
      </c>
      <c r="D6" s="7">
        <f>D4</f>
        <v>13241044.84247</v>
      </c>
    </row>
    <row r="7" spans="1:5" s="8" customFormat="1">
      <c r="A7" s="5" t="s">
        <v>11</v>
      </c>
      <c r="B7" s="6" t="s">
        <v>12</v>
      </c>
      <c r="C7" s="10"/>
      <c r="D7" s="7"/>
    </row>
    <row r="8" spans="1:5" s="8" customFormat="1">
      <c r="A8" s="5" t="s">
        <v>13</v>
      </c>
      <c r="B8" s="6" t="s">
        <v>14</v>
      </c>
      <c r="C8" s="10">
        <f>D8/D$6</f>
        <v>4.314825656110563E-2</v>
      </c>
      <c r="D8" s="7">
        <f>0.1*5713280</f>
        <v>571328</v>
      </c>
      <c r="E8" s="8">
        <f>+D8/2</f>
        <v>285664</v>
      </c>
    </row>
    <row r="9" spans="1:5" s="8" customFormat="1">
      <c r="A9" s="5" t="s">
        <v>15</v>
      </c>
      <c r="B9" s="6" t="s">
        <v>16</v>
      </c>
      <c r="C9" s="10">
        <f>D9/D$6</f>
        <v>0.95685174343889434</v>
      </c>
      <c r="D9" s="11">
        <f>D6-D7-D8-D10-D11</f>
        <v>12669716.84247</v>
      </c>
    </row>
    <row r="10" spans="1:5" s="8" customFormat="1" ht="21.75" customHeight="1">
      <c r="A10" s="5" t="s">
        <v>17</v>
      </c>
      <c r="B10" s="12" t="s">
        <v>18</v>
      </c>
      <c r="C10" s="10"/>
      <c r="D10" s="11"/>
    </row>
    <row r="11" spans="1:5" s="8" customFormat="1" ht="21.75" customHeight="1">
      <c r="A11" s="5" t="s">
        <v>19</v>
      </c>
      <c r="B11" s="12" t="s">
        <v>20</v>
      </c>
      <c r="C11" s="13"/>
      <c r="D11" s="11"/>
    </row>
    <row r="12" spans="1:5" s="8" customFormat="1" ht="42" customHeight="1">
      <c r="A12" s="5" t="s">
        <v>21</v>
      </c>
      <c r="B12" s="12" t="s">
        <v>22</v>
      </c>
      <c r="C12" s="10"/>
      <c r="D12" s="11"/>
    </row>
    <row r="13" spans="1:5" s="8" customFormat="1" ht="33">
      <c r="A13" s="5" t="s">
        <v>23</v>
      </c>
      <c r="B13" s="6" t="s">
        <v>24</v>
      </c>
      <c r="C13" s="6"/>
      <c r="D13" s="11">
        <f>D14+D15</f>
        <v>96745927.543272004</v>
      </c>
    </row>
    <row r="14" spans="1:5" s="8" customFormat="1" ht="28.5" customHeight="1">
      <c r="A14" s="5" t="s">
        <v>25</v>
      </c>
      <c r="B14" s="6" t="s">
        <v>26</v>
      </c>
      <c r="C14" s="6"/>
      <c r="D14" s="11">
        <v>16683274</v>
      </c>
    </row>
    <row r="15" spans="1:5" s="8" customFormat="1" ht="24.75" customHeight="1">
      <c r="A15" s="5" t="s">
        <v>27</v>
      </c>
      <c r="B15" s="6" t="s">
        <v>28</v>
      </c>
      <c r="C15" s="6"/>
      <c r="D15" s="14">
        <f>D3+D9</f>
        <v>80062653.543272004</v>
      </c>
    </row>
    <row r="18" spans="2:5" ht="39.75" customHeight="1">
      <c r="B18" s="34" t="s">
        <v>29</v>
      </c>
      <c r="C18" s="34"/>
      <c r="D18" s="34"/>
    </row>
    <row r="19" spans="2:5">
      <c r="B19" s="15" t="s">
        <v>30</v>
      </c>
      <c r="C19" s="16"/>
      <c r="D19" s="17">
        <v>5713280</v>
      </c>
    </row>
    <row r="20" spans="2:5">
      <c r="D20" s="18" t="s">
        <v>31</v>
      </c>
    </row>
    <row r="21" spans="2:5">
      <c r="B21" s="15" t="s">
        <v>32</v>
      </c>
      <c r="D21" s="19">
        <f>D4</f>
        <v>13241044.84247</v>
      </c>
    </row>
    <row r="22" spans="2:5">
      <c r="D22" s="20"/>
    </row>
    <row r="23" spans="2:5">
      <c r="B23" s="15" t="s">
        <v>33</v>
      </c>
      <c r="D23" s="20"/>
    </row>
    <row r="24" spans="2:5">
      <c r="B24" s="15" t="s">
        <v>34</v>
      </c>
      <c r="D24" s="21">
        <f>D9</f>
        <v>12669716.84247</v>
      </c>
    </row>
    <row r="25" spans="2:5">
      <c r="B25" s="15" t="s">
        <v>35</v>
      </c>
      <c r="D25" s="22">
        <f>D8</f>
        <v>571328</v>
      </c>
    </row>
    <row r="26" spans="2:5">
      <c r="B26" s="15" t="s">
        <v>36</v>
      </c>
      <c r="D26" s="22">
        <f>D10</f>
        <v>0</v>
      </c>
    </row>
    <row r="27" spans="2:5">
      <c r="B27" s="15" t="s">
        <v>37</v>
      </c>
      <c r="D27" s="22">
        <f>D7</f>
        <v>0</v>
      </c>
    </row>
    <row r="28" spans="2:5">
      <c r="B28" s="15" t="s">
        <v>38</v>
      </c>
      <c r="D28" s="22">
        <f>D11</f>
        <v>0</v>
      </c>
    </row>
    <row r="29" spans="2:5">
      <c r="D29" s="22"/>
    </row>
    <row r="30" spans="2:5">
      <c r="B30" s="15" t="s">
        <v>39</v>
      </c>
      <c r="D30" s="22">
        <v>100</v>
      </c>
    </row>
    <row r="31" spans="2:5">
      <c r="D31" s="23"/>
    </row>
    <row r="32" spans="2:5" ht="30" customHeight="1">
      <c r="D32" s="24"/>
      <c r="E32" s="25"/>
    </row>
    <row r="33" spans="2:13">
      <c r="E33" s="25"/>
    </row>
    <row r="34" spans="2:13">
      <c r="B34" s="26" t="s">
        <v>40</v>
      </c>
      <c r="C34" s="26"/>
      <c r="D34" s="26"/>
      <c r="E34" s="26"/>
      <c r="F34" s="26"/>
      <c r="G34" s="26"/>
      <c r="H34" s="26"/>
      <c r="I34" s="26"/>
      <c r="J34" s="26"/>
      <c r="K34" s="26"/>
      <c r="L34" s="27"/>
      <c r="M34" s="27"/>
    </row>
    <row r="35" spans="2:13">
      <c r="B35" s="26" t="s">
        <v>41</v>
      </c>
      <c r="C35" s="26"/>
      <c r="D35" s="26"/>
      <c r="E35" s="26"/>
      <c r="F35" s="26"/>
      <c r="G35" s="26"/>
      <c r="H35" s="26"/>
      <c r="I35" s="26"/>
      <c r="J35" s="26"/>
      <c r="K35" s="26"/>
      <c r="L35" s="27"/>
      <c r="M35" s="27"/>
    </row>
    <row r="36" spans="2:13"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7"/>
      <c r="M36" s="27"/>
    </row>
    <row r="37" spans="2:13">
      <c r="B37" s="35" t="s">
        <v>42</v>
      </c>
      <c r="C37" s="35"/>
      <c r="D37" s="35"/>
      <c r="E37" s="35"/>
      <c r="F37" s="35"/>
      <c r="G37" s="35"/>
      <c r="H37" s="35"/>
      <c r="I37" s="35"/>
      <c r="J37" s="35"/>
      <c r="K37" s="35"/>
      <c r="L37" s="27"/>
      <c r="M37" s="27"/>
    </row>
    <row r="38" spans="2:13"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7"/>
      <c r="M38" s="27"/>
    </row>
    <row r="39" spans="2:13">
      <c r="B39" s="35" t="s">
        <v>43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</row>
    <row r="40" spans="2:13">
      <c r="B40" s="28"/>
      <c r="C40" s="29"/>
      <c r="D40" s="30"/>
      <c r="E40" s="30"/>
      <c r="F40" s="30"/>
      <c r="G40" s="31"/>
      <c r="H40" s="31"/>
      <c r="I40" s="32"/>
      <c r="J40" s="32"/>
      <c r="K40" s="32"/>
      <c r="L40" s="32"/>
      <c r="M40" s="32"/>
    </row>
  </sheetData>
  <mergeCells count="4">
    <mergeCell ref="B1:D1"/>
    <mergeCell ref="B18:D18"/>
    <mergeCell ref="B37:K37"/>
    <mergeCell ref="B39:M39"/>
  </mergeCells>
  <pageMargins left="0.63" right="0.31496062992125984" top="0.59055118110236227" bottom="0.39370078740157483" header="0.31496062992125984" footer="0.19685039370078741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21-НРП</vt:lpstr>
      <vt:lpstr>'21-НРП'!Область_печати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2026-05-20T08:40:20Z</dcterms:created>
  <dcterms:modified xsi:type="dcterms:W3CDTF">2026-06-19T02:42:41Z</dcterms:modified>
</cp:coreProperties>
</file>